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enzugy\002peu\aladics\előterjesztés\2025\rend mod 09-25\"/>
    </mc:Choice>
  </mc:AlternateContent>
  <xr:revisionPtr revIDLastSave="0" documentId="13_ncr:1_{8AF8412E-29CC-4E87-B965-9F3A17CEE70C}" xr6:coauthVersionLast="47" xr6:coauthVersionMax="47" xr10:uidLastSave="{00000000-0000-0000-0000-000000000000}"/>
  <bookViews>
    <workbookView xWindow="-120" yWindow="-120" windowWidth="24240" windowHeight="13020" tabRatio="577" activeTab="4" xr2:uid="{00000000-000D-0000-FFFF-FFFF00000000}"/>
  </bookViews>
  <sheets>
    <sheet name="2.sz. mell bev." sheetId="70" r:id="rId1"/>
    <sheet name="2.sz.mell. kiad." sheetId="65" r:id="rId2"/>
    <sheet name="2.1." sheetId="71" r:id="rId3"/>
    <sheet name="2.2." sheetId="77" r:id="rId4"/>
    <sheet name="2.3." sheetId="76" r:id="rId5"/>
  </sheets>
  <definedNames>
    <definedName name="_xlnm.Print_Titles" localSheetId="2">'2.1.'!$1:$4</definedName>
    <definedName name="_xlnm.Print_Titles" localSheetId="3">'2.2.'!$1:$5</definedName>
    <definedName name="_xlnm.Print_Titles" localSheetId="4">'2.3.'!$1:$5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9" i="77" l="1"/>
  <c r="F124" i="77"/>
  <c r="F123" i="77"/>
  <c r="F122" i="77"/>
  <c r="F121" i="77"/>
  <c r="F120" i="77"/>
  <c r="F119" i="77"/>
  <c r="F114" i="77"/>
  <c r="F113" i="77"/>
  <c r="F106" i="77"/>
  <c r="F105" i="77"/>
  <c r="F104" i="77"/>
  <c r="F97" i="77"/>
  <c r="J24" i="70" l="1"/>
  <c r="M24" i="70"/>
  <c r="L21" i="70" l="1"/>
  <c r="L27" i="70"/>
  <c r="L28" i="70" s="1"/>
  <c r="L28" i="65"/>
  <c r="L23" i="65"/>
  <c r="E28" i="65"/>
  <c r="F28" i="65"/>
  <c r="G28" i="65"/>
  <c r="H28" i="65"/>
  <c r="I28" i="65"/>
  <c r="K28" i="65"/>
  <c r="D28" i="65"/>
  <c r="J26" i="65"/>
  <c r="M26" i="65" s="1"/>
  <c r="J27" i="65"/>
  <c r="M27" i="65" s="1"/>
  <c r="E27" i="70"/>
  <c r="F27" i="70"/>
  <c r="G27" i="70"/>
  <c r="H27" i="70"/>
  <c r="I27" i="70"/>
  <c r="K27" i="70"/>
  <c r="D27" i="70"/>
  <c r="J25" i="70"/>
  <c r="M25" i="70" s="1"/>
  <c r="J26" i="70"/>
  <c r="M26" i="70" s="1"/>
  <c r="K21" i="70"/>
  <c r="J10" i="70"/>
  <c r="M10" i="70" s="1"/>
  <c r="J11" i="70"/>
  <c r="M11" i="70" s="1"/>
  <c r="J12" i="70"/>
  <c r="M12" i="70" s="1"/>
  <c r="J13" i="70"/>
  <c r="M13" i="70" s="1"/>
  <c r="J14" i="70"/>
  <c r="M14" i="70" s="1"/>
  <c r="J15" i="70"/>
  <c r="M15" i="70" s="1"/>
  <c r="J16" i="70"/>
  <c r="M16" i="70" s="1"/>
  <c r="J17" i="70"/>
  <c r="M17" i="70" s="1"/>
  <c r="J18" i="70"/>
  <c r="M18" i="70" s="1"/>
  <c r="J19" i="70"/>
  <c r="M19" i="70" s="1"/>
  <c r="J20" i="70"/>
  <c r="M20" i="70" s="1"/>
  <c r="J22" i="70"/>
  <c r="M22" i="70" s="1"/>
  <c r="J23" i="70"/>
  <c r="M23" i="70" s="1"/>
  <c r="J9" i="70"/>
  <c r="M9" i="70" s="1"/>
  <c r="E21" i="70"/>
  <c r="F21" i="70"/>
  <c r="G21" i="70"/>
  <c r="H21" i="70"/>
  <c r="I21" i="70"/>
  <c r="D21" i="70"/>
  <c r="J25" i="65"/>
  <c r="M25" i="65" s="1"/>
  <c r="J24" i="65"/>
  <c r="J28" i="65" s="1"/>
  <c r="K23" i="65"/>
  <c r="I23" i="65"/>
  <c r="I29" i="65" s="1"/>
  <c r="H23" i="65"/>
  <c r="H29" i="65" s="1"/>
  <c r="G23" i="65"/>
  <c r="F23" i="65"/>
  <c r="E23" i="65"/>
  <c r="D23" i="65"/>
  <c r="D29" i="65" s="1"/>
  <c r="J22" i="65"/>
  <c r="M22" i="65" s="1"/>
  <c r="J21" i="65"/>
  <c r="M21" i="65" s="1"/>
  <c r="J20" i="65"/>
  <c r="M20" i="65" s="1"/>
  <c r="J19" i="65"/>
  <c r="M19" i="65" s="1"/>
  <c r="J18" i="65"/>
  <c r="M18" i="65" s="1"/>
  <c r="J17" i="65"/>
  <c r="M17" i="65" s="1"/>
  <c r="J16" i="65"/>
  <c r="M16" i="65" s="1"/>
  <c r="J15" i="65"/>
  <c r="M15" i="65" s="1"/>
  <c r="J14" i="65"/>
  <c r="M14" i="65" s="1"/>
  <c r="J13" i="65"/>
  <c r="J12" i="65"/>
  <c r="M12" i="65" s="1"/>
  <c r="J11" i="65"/>
  <c r="M11" i="65" s="1"/>
  <c r="J10" i="65"/>
  <c r="M10" i="65" s="1"/>
  <c r="J9" i="65"/>
  <c r="M9" i="65" s="1"/>
  <c r="G29" i="65" l="1"/>
  <c r="E29" i="65"/>
  <c r="L29" i="65"/>
  <c r="F29" i="65"/>
  <c r="D28" i="70"/>
  <c r="K29" i="65"/>
  <c r="K28" i="70"/>
  <c r="I28" i="70"/>
  <c r="H28" i="70"/>
  <c r="F28" i="70"/>
  <c r="J21" i="70"/>
  <c r="M27" i="70"/>
  <c r="E28" i="70"/>
  <c r="G28" i="70"/>
  <c r="J27" i="70"/>
  <c r="M28" i="65"/>
  <c r="J23" i="65"/>
  <c r="M23" i="65" s="1"/>
  <c r="M21" i="70"/>
  <c r="M13" i="65"/>
  <c r="M24" i="65"/>
  <c r="M28" i="70" l="1"/>
  <c r="J28" i="70"/>
  <c r="J29" i="65"/>
  <c r="M29" i="65" s="1"/>
</calcChain>
</file>

<file path=xl/sharedStrings.xml><?xml version="1.0" encoding="utf-8"?>
<sst xmlns="http://schemas.openxmlformats.org/spreadsheetml/2006/main" count="532" uniqueCount="201">
  <si>
    <t>Működési bevételek</t>
  </si>
  <si>
    <t>GESZ</t>
  </si>
  <si>
    <t>Városgondnokság</t>
  </si>
  <si>
    <t>Önkormányzat</t>
  </si>
  <si>
    <t>Tartalékok</t>
  </si>
  <si>
    <t>Hivatal</t>
  </si>
  <si>
    <t>Finanszírozási kiadások</t>
  </si>
  <si>
    <t>Előirányzat-módosítási javaslat</t>
  </si>
  <si>
    <t>(bevétel, kiadás emeléssel járó)</t>
  </si>
  <si>
    <t>K2</t>
  </si>
  <si>
    <t>K</t>
  </si>
  <si>
    <t>Elvonások és befizetések bevételei</t>
  </si>
  <si>
    <t>Működési célú finanszír</t>
  </si>
  <si>
    <t>Önkormányzat előirányzat módosítási javaslata</t>
  </si>
  <si>
    <t>1.</t>
  </si>
  <si>
    <t>kiadás-bevétel módosítással járó</t>
  </si>
  <si>
    <t xml:space="preserve">Önkormányzat és intézmények közötti, </t>
  </si>
  <si>
    <t>valamint kiemelt előirányzatok közötti</t>
  </si>
  <si>
    <t>átcsoportosítási javaslat</t>
  </si>
  <si>
    <t>Intézmények előirányzat módosítási javaslata</t>
  </si>
  <si>
    <t>kiadás-bevétel módosítással járó,</t>
  </si>
  <si>
    <t>kiemelt előirányzatok közötti átcsoportosítása</t>
  </si>
  <si>
    <t>tartalékok</t>
  </si>
  <si>
    <t>-</t>
  </si>
  <si>
    <t>2.</t>
  </si>
  <si>
    <t>működési célú támogatások bevételei áh-n belülről</t>
  </si>
  <si>
    <t>személyi juttatások</t>
  </si>
  <si>
    <t>munkaadókat terhelő járulékok</t>
  </si>
  <si>
    <t>dologi kiadások</t>
  </si>
  <si>
    <t>Költségvetési bevételek</t>
  </si>
  <si>
    <t>Komlói Közös Önkormányzati Hivatal</t>
  </si>
  <si>
    <t>forintban</t>
  </si>
  <si>
    <t>Óvoda</t>
  </si>
  <si>
    <t>3.</t>
  </si>
  <si>
    <t>B16</t>
  </si>
  <si>
    <t>K513</t>
  </si>
  <si>
    <t>T-Mobile ügyintéző bérmegtérítése</t>
  </si>
  <si>
    <t>működési célú átvett pénzeszközök</t>
  </si>
  <si>
    <t>K915</t>
  </si>
  <si>
    <t>B816</t>
  </si>
  <si>
    <t>B65</t>
  </si>
  <si>
    <t>K506</t>
  </si>
  <si>
    <t>működési célú támogatások áh-n kívülre</t>
  </si>
  <si>
    <t>K512</t>
  </si>
  <si>
    <t>K84</t>
  </si>
  <si>
    <t>B64</t>
  </si>
  <si>
    <t>K508</t>
  </si>
  <si>
    <t>2. melléklet</t>
  </si>
  <si>
    <t>A</t>
  </si>
  <si>
    <t>B</t>
  </si>
  <si>
    <t>C</t>
  </si>
  <si>
    <t>D</t>
  </si>
  <si>
    <t>E</t>
  </si>
  <si>
    <t>F</t>
  </si>
  <si>
    <t>G</t>
  </si>
  <si>
    <t xml:space="preserve">H </t>
  </si>
  <si>
    <t xml:space="preserve">I </t>
  </si>
  <si>
    <t>J</t>
  </si>
  <si>
    <t>Rovat megnevezése</t>
  </si>
  <si>
    <t>Rovat
száma</t>
  </si>
  <si>
    <t>K.V.Óvoda</t>
  </si>
  <si>
    <t>Város-gondnokság</t>
  </si>
  <si>
    <t>Intézmények összesen</t>
  </si>
  <si>
    <t>Összesen</t>
  </si>
  <si>
    <t xml:space="preserve">Személyi juttatások </t>
  </si>
  <si>
    <t>K1</t>
  </si>
  <si>
    <t xml:space="preserve">Munkaadókat terhelő járulékok és szociális hozzájárulási adó                                                                            </t>
  </si>
  <si>
    <t xml:space="preserve">Dologi kiadások </t>
  </si>
  <si>
    <t>K3</t>
  </si>
  <si>
    <t xml:space="preserve">Ellátottak pénzbeli juttatásai </t>
  </si>
  <si>
    <t>K4</t>
  </si>
  <si>
    <t>Elvonások és befizetések</t>
  </si>
  <si>
    <t>K502</t>
  </si>
  <si>
    <t>Működési célú támogatások áh-n belülre</t>
  </si>
  <si>
    <t>Működési célú kölcsönök nyújtása</t>
  </si>
  <si>
    <t>Működési célú támogatások áh-n kívülre</t>
  </si>
  <si>
    <t xml:space="preserve">Beruházások </t>
  </si>
  <si>
    <t>K6</t>
  </si>
  <si>
    <t xml:space="preserve">Felújítások </t>
  </si>
  <si>
    <t>K7</t>
  </si>
  <si>
    <t>Felhalmozási célú támogatások áh-n belülre</t>
  </si>
  <si>
    <t xml:space="preserve">Felhalmozási célú kölcsönök nyújtása </t>
  </si>
  <si>
    <t>K86</t>
  </si>
  <si>
    <t xml:space="preserve">Felhalmozási célú támogatások áh-n kívülre </t>
  </si>
  <si>
    <t>K87-89</t>
  </si>
  <si>
    <t>Költségvetési kiadások</t>
  </si>
  <si>
    <t>K1-K8</t>
  </si>
  <si>
    <t xml:space="preserve">Hitel-, kölcsöntörlesztés </t>
  </si>
  <si>
    <t>K911</t>
  </si>
  <si>
    <t>Államháztartáson belüli megelőlegezések visszafizetése</t>
  </si>
  <si>
    <t>K914</t>
  </si>
  <si>
    <t>K9</t>
  </si>
  <si>
    <t>Kiadások összesen:</t>
  </si>
  <si>
    <t>B4</t>
  </si>
  <si>
    <t>B11</t>
  </si>
  <si>
    <t>B12</t>
  </si>
  <si>
    <t>Felhalmozási célú önkormányzati támogatások</t>
  </si>
  <si>
    <t>B21</t>
  </si>
  <si>
    <t>B25</t>
  </si>
  <si>
    <t>B3</t>
  </si>
  <si>
    <t>B5</t>
  </si>
  <si>
    <t>B74</t>
  </si>
  <si>
    <t>B75</t>
  </si>
  <si>
    <t>B1-B7</t>
  </si>
  <si>
    <t>Hosszú lejáratú hitelek, kölcsönök felvétele pénzügyi vállalkozástól</t>
  </si>
  <si>
    <t>B8111</t>
  </si>
  <si>
    <t>B813</t>
  </si>
  <si>
    <t>B8</t>
  </si>
  <si>
    <t>Működési célú támogatások bevételei áh-n belülről</t>
  </si>
  <si>
    <t>Felhalmozási célú támogatások bevételei áh-n belülről</t>
  </si>
  <si>
    <t xml:space="preserve">Közhatalmi bevételek </t>
  </si>
  <si>
    <t xml:space="preserve">Önkormányzatok működési támogatásai </t>
  </si>
  <si>
    <t xml:space="preserve">Felhalmozási bevételek </t>
  </si>
  <si>
    <t>Működési célú kölcsönök visszatérülése áh-n kívülről</t>
  </si>
  <si>
    <t>Működési célú átvett pénzeszközök</t>
  </si>
  <si>
    <t>Felhalmozási célú kölcsönök visszatérülése áh-n kívülről</t>
  </si>
  <si>
    <t>Felhalmozási célú átvett pénzeszközök</t>
  </si>
  <si>
    <t>Maradvány igénybevétele</t>
  </si>
  <si>
    <t xml:space="preserve">Finanszírozási bevételek </t>
  </si>
  <si>
    <t>Bevételek összesen:</t>
  </si>
  <si>
    <t>Felhalmozási célú finanszír</t>
  </si>
  <si>
    <t>2.1. melléklet</t>
  </si>
  <si>
    <t>2.2. melléklet</t>
  </si>
  <si>
    <t>2.3. melléklet</t>
  </si>
  <si>
    <t>L</t>
  </si>
  <si>
    <t>Finanszír korrekció</t>
  </si>
  <si>
    <t>működési bevételek</t>
  </si>
  <si>
    <t>Komló Városi Óvoda</t>
  </si>
  <si>
    <t>Kaptár</t>
  </si>
  <si>
    <t xml:space="preserve">Polgármesteri keret terhére támogatás megállapítása </t>
  </si>
  <si>
    <t>államháztartáson belüli megelőlegezések</t>
  </si>
  <si>
    <t>B814</t>
  </si>
  <si>
    <t>államháztartáson belüli megelőlegezések visszafizetése</t>
  </si>
  <si>
    <t>Komlóverzum</t>
  </si>
  <si>
    <t>Áh-n belüli megelőlegezés</t>
  </si>
  <si>
    <t>4.</t>
  </si>
  <si>
    <t>5.</t>
  </si>
  <si>
    <t>Komlói Kaptár Művelődési Központ</t>
  </si>
  <si>
    <t>2025. május</t>
  </si>
  <si>
    <t>7.</t>
  </si>
  <si>
    <t>finanszírozási kiadások</t>
  </si>
  <si>
    <t>munkaadó-kat terhelő járulékok</t>
  </si>
  <si>
    <t>összesen</t>
  </si>
  <si>
    <t>Gondnokság</t>
  </si>
  <si>
    <t>elvonások és befizetések</t>
  </si>
  <si>
    <t>beruházások</t>
  </si>
  <si>
    <t>Mecsekfalui Településrészi Önkormányzat bevételei</t>
  </si>
  <si>
    <t>TOP_Plusz-3.4.1-23-KM1-2024-00001 Központi óvoda fejlesztés I. ütem pályázat</t>
  </si>
  <si>
    <t>felhalmozási célú támogatások bevételei áh-n belülről</t>
  </si>
  <si>
    <t>8.</t>
  </si>
  <si>
    <t xml:space="preserve">Telekom ügyintéző bér és járulék támogatása </t>
  </si>
  <si>
    <t>Intézményfinanszírozás átcsoportosítása konyhai eszközök vásárlása miatt</t>
  </si>
  <si>
    <t>önkormányzatok működési támogatásai</t>
  </si>
  <si>
    <t>működési célú támogatások áh-n belülre</t>
  </si>
  <si>
    <t>ellátottak pénzbeli juttatásai</t>
  </si>
  <si>
    <t>2025. szeptember</t>
  </si>
  <si>
    <t>Éven belüli megelőlegezés - közfoglalkoztatás elszámolása 5. hó</t>
  </si>
  <si>
    <t>2024. évi elszámolás alapján keletkező pótigény</t>
  </si>
  <si>
    <t>A helyi iparűzési adóbevétel többlete alapján fizetési kötelezettség</t>
  </si>
  <si>
    <t>2025. június</t>
  </si>
  <si>
    <t>Éven belüli megelőlegezés - közfoglalkoztatás elszámolása 6. hó</t>
  </si>
  <si>
    <t>Feladatalapú támogatások májusi elszámolása</t>
  </si>
  <si>
    <t>Feladatalapú támogatások júliusi elszámolása</t>
  </si>
  <si>
    <t>2025. július</t>
  </si>
  <si>
    <t>Éven belüli megelőlegezés - közfoglalkoztatás elszámolása 7. hó</t>
  </si>
  <si>
    <t>A komlói 1976/122 hrsz. lakótelek értékesítés áfa befizetési kötelezettsége B - K</t>
  </si>
  <si>
    <t>69/2025. (V.28.) KTH - KASZT megrendezéséhez forrás biztosítása 2025.</t>
  </si>
  <si>
    <t>felújítások</t>
  </si>
  <si>
    <t>Mecsekjánosi Településrészi Önkormányzat</t>
  </si>
  <si>
    <t>Nemzeti Kulturális Támogatáskezelő támogatása 2025. évi KASZT rendezvényeire</t>
  </si>
  <si>
    <t>2025. augusztus</t>
  </si>
  <si>
    <t>43/2025. (IV.16.) KTH - MÁV Személyszállítási Zrt. veszteségfinanszírozása</t>
  </si>
  <si>
    <t>88/2025. (VI.26.) KTH - Szolgálati gépkocsi beszerzése</t>
  </si>
  <si>
    <t>felhalmozási célú önkormányzati támogatások</t>
  </si>
  <si>
    <t>NEMZ-N-25-0140 mecsekfalui kultúrház felúj.folyt.p.támogatás</t>
  </si>
  <si>
    <t>94/2025. (VII.07.) KTH - 2025. II. félévi kitüntetési javaslatok</t>
  </si>
  <si>
    <t>ÖGF/528-/2025-KTM Nagyrét utca helyreállítása e.t. pályázat</t>
  </si>
  <si>
    <t>60/2025. (V.28.) KTH - Versenyképes Járások Programhoz kapcsolódóan fedezet biztosítása</t>
  </si>
  <si>
    <t>Komló, Kossuth L.u.103. Társasház 2025. évi áramdíj igénye</t>
  </si>
  <si>
    <t>Polgármesterek illetménye és költségtérítése</t>
  </si>
  <si>
    <t>Városgondnokság pótigénye szociális tűzifa összevágására</t>
  </si>
  <si>
    <t>A Komló 1976/121 hrsz-ú lakótelek értékesítés áfa befizetési kötelezettsége B - K</t>
  </si>
  <si>
    <t>83/2025. (VI.26.) KTH - Kaptárhoz fedezet biztosítása jótállási kötelezettség elmulasztása okán</t>
  </si>
  <si>
    <t>Éven belüli megelőlegezés - közfoglalkoztatás elszámolása 8. hó</t>
  </si>
  <si>
    <t xml:space="preserve">Zobákpuszta-Gesztenyési Településrészi Önkormányzat </t>
  </si>
  <si>
    <t>TOP_PLUSZ-3.2.1-23-KM1-2025-00001 Lássuk egymást Helyi humán fejlesztések pályázat</t>
  </si>
  <si>
    <t xml:space="preserve">TOP_PLUSZ-6.2.1-23-KM1-2025-00002 Sikonda településrész turisztikai célú fejl. pályázat </t>
  </si>
  <si>
    <t>NEMZ-N-25-0172 mecsekjánosi katolikus templom tornyának felújítása pályázat</t>
  </si>
  <si>
    <t xml:space="preserve">NEMZ-N-25-0173 mecsekfalui katolikus templom felújítása pályázat </t>
  </si>
  <si>
    <t>Feladatalapú támogatások többlete miatti működési hozzájárulás, finanszír csökkentés</t>
  </si>
  <si>
    <t>Társulástól átvett pénzeszköz</t>
  </si>
  <si>
    <t>Működési bevétel többlet - étkezők számának emelkedése miatt</t>
  </si>
  <si>
    <t>NKA-447108/00728 2025. évi Komlói Bányásznapok megvalósítása pályázat</t>
  </si>
  <si>
    <t>KözösÉg Fesztivál támogatása "Az Európai Magyar Népművészetért" Alapítványtól</t>
  </si>
  <si>
    <t>Diákmunka támogatása</t>
  </si>
  <si>
    <t>95/2025. (VIII.14.) KTH - Kazinczy F. utcai társasházak vízdíjtartozásának rendezése</t>
  </si>
  <si>
    <t>6.</t>
  </si>
  <si>
    <t>9.</t>
  </si>
  <si>
    <t>(járműbeszerzés előirányzat elvonása)</t>
  </si>
  <si>
    <t>2025. szeptember 25.</t>
  </si>
  <si>
    <t>Komló-verzum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</si>
</sst>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F_t_-;\-* #,##0.00\ _F_t_-;_-* &quot;-&quot;??\ _F_t_-;_-@_-"/>
    <numFmt numFmtId="165" formatCode="00"/>
    <numFmt numFmtId="166" formatCode="\ ##########"/>
  </numFmts>
  <fonts count="1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sz val="9"/>
      <name val="Arial CE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7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4" fillId="0" borderId="0"/>
  </cellStyleXfs>
  <cellXfs count="80">
    <xf numFmtId="0" fontId="0" fillId="0" borderId="0" xfId="0"/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/>
    <xf numFmtId="3" fontId="8" fillId="0" borderId="0" xfId="0" applyNumberFormat="1" applyFont="1" applyAlignment="1">
      <alignment horizontal="right"/>
    </xf>
    <xf numFmtId="165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right" vertical="center"/>
    </xf>
    <xf numFmtId="49" fontId="9" fillId="0" borderId="3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vertical="center"/>
    </xf>
    <xf numFmtId="0" fontId="7" fillId="0" borderId="2" xfId="0" applyFont="1" applyBorder="1" applyAlignment="1">
      <alignment vertical="center" wrapText="1"/>
    </xf>
    <xf numFmtId="166" fontId="7" fillId="0" borderId="2" xfId="0" applyNumberFormat="1" applyFont="1" applyBorder="1" applyAlignment="1">
      <alignment vertical="center"/>
    </xf>
    <xf numFmtId="3" fontId="8" fillId="0" borderId="5" xfId="1" applyNumberFormat="1" applyFont="1" applyFill="1" applyBorder="1" applyAlignment="1" applyProtection="1">
      <alignment horizontal="right" vertical="center"/>
    </xf>
    <xf numFmtId="3" fontId="10" fillId="0" borderId="5" xfId="1" applyNumberFormat="1" applyFont="1" applyFill="1" applyBorder="1" applyAlignment="1" applyProtection="1">
      <alignment horizontal="right" vertical="center"/>
    </xf>
    <xf numFmtId="0" fontId="9" fillId="0" borderId="0" xfId="0" applyFont="1"/>
    <xf numFmtId="0" fontId="8" fillId="0" borderId="2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166" fontId="7" fillId="0" borderId="6" xfId="0" applyNumberFormat="1" applyFont="1" applyBorder="1" applyAlignment="1">
      <alignment vertical="center"/>
    </xf>
    <xf numFmtId="3" fontId="8" fillId="0" borderId="1" xfId="1" applyNumberFormat="1" applyFont="1" applyFill="1" applyBorder="1" applyAlignment="1" applyProtection="1">
      <alignment horizontal="right" vertical="center"/>
    </xf>
    <xf numFmtId="0" fontId="8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 shrinkToFit="1"/>
    </xf>
    <xf numFmtId="0" fontId="9" fillId="0" borderId="2" xfId="0" applyFont="1" applyBorder="1" applyAlignment="1">
      <alignment vertical="center"/>
    </xf>
    <xf numFmtId="166" fontId="9" fillId="0" borderId="2" xfId="0" applyNumberFormat="1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165" fontId="9" fillId="0" borderId="1" xfId="0" applyNumberFormat="1" applyFont="1" applyBorder="1"/>
    <xf numFmtId="3" fontId="10" fillId="0" borderId="1" xfId="0" applyNumberFormat="1" applyFont="1" applyBorder="1" applyAlignment="1">
      <alignment horizontal="right"/>
    </xf>
    <xf numFmtId="165" fontId="7" fillId="0" borderId="0" xfId="0" applyNumberFormat="1" applyFont="1" applyAlignment="1">
      <alignment horizontal="right"/>
    </xf>
    <xf numFmtId="0" fontId="5" fillId="0" borderId="0" xfId="0" applyFont="1" applyAlignment="1">
      <alignment vertical="center"/>
    </xf>
    <xf numFmtId="14" fontId="0" fillId="0" borderId="7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3" fontId="10" fillId="0" borderId="1" xfId="1" applyNumberFormat="1" applyFont="1" applyFill="1" applyBorder="1" applyAlignment="1" applyProtection="1">
      <alignment horizontal="right" vertical="center"/>
    </xf>
    <xf numFmtId="0" fontId="9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49" fontId="9" fillId="0" borderId="1" xfId="0" applyNumberFormat="1" applyFont="1" applyBorder="1" applyAlignment="1">
      <alignment vertical="center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3" fontId="8" fillId="0" borderId="0" xfId="1" applyNumberFormat="1" applyFont="1" applyFill="1" applyBorder="1" applyAlignment="1" applyProtection="1">
      <alignment horizontal="right" vertical="center"/>
    </xf>
    <xf numFmtId="0" fontId="7" fillId="0" borderId="8" xfId="0" applyFont="1" applyBorder="1" applyAlignment="1">
      <alignment vertical="center" wrapText="1"/>
    </xf>
    <xf numFmtId="49" fontId="0" fillId="0" borderId="0" xfId="0" applyNumberFormat="1"/>
    <xf numFmtId="3" fontId="0" fillId="0" borderId="0" xfId="0" applyNumberFormat="1"/>
    <xf numFmtId="0" fontId="0" fillId="0" borderId="0" xfId="0" applyAlignment="1">
      <alignment horizontal="left"/>
    </xf>
    <xf numFmtId="3" fontId="0" fillId="0" borderId="0" xfId="0" applyNumberFormat="1" applyAlignment="1">
      <alignment horizontal="right"/>
    </xf>
    <xf numFmtId="49" fontId="0" fillId="0" borderId="0" xfId="0" applyNumberFormat="1" applyAlignment="1">
      <alignment horizontal="left"/>
    </xf>
    <xf numFmtId="3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3" fontId="6" fillId="0" borderId="0" xfId="0" applyNumberFormat="1" applyFont="1"/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3" fontId="0" fillId="0" borderId="0" xfId="0" applyNumberFormat="1" applyAlignment="1">
      <alignment horizontal="right" vertical="center"/>
    </xf>
    <xf numFmtId="49" fontId="6" fillId="0" borderId="0" xfId="0" applyNumberFormat="1" applyFont="1"/>
    <xf numFmtId="49" fontId="6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horizontal="left" wrapText="1"/>
    </xf>
    <xf numFmtId="3" fontId="6" fillId="0" borderId="0" xfId="0" applyNumberFormat="1" applyFont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0" fillId="0" borderId="0" xfId="0" applyAlignment="1">
      <alignment horizontal="center"/>
    </xf>
  </cellXfs>
  <cellStyles count="4">
    <cellStyle name="Ezres" xfId="1" builtinId="3"/>
    <cellStyle name="Normál" xfId="0" builtinId="0"/>
    <cellStyle name="Normál 2" xfId="2" xr:uid="{00000000-0005-0000-0000-000002000000}"/>
    <cellStyle name="Normál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8"/>
  <sheetViews>
    <sheetView topLeftCell="A7" workbookViewId="0">
      <selection activeCell="K25" sqref="K25"/>
    </sheetView>
  </sheetViews>
  <sheetFormatPr defaultColWidth="2.7109375" defaultRowHeight="12.75" x14ac:dyDescent="0.2"/>
  <cols>
    <col min="1" max="1" width="4.140625" style="34" customWidth="1"/>
    <col min="2" max="2" width="37" style="5" customWidth="1"/>
    <col min="3" max="3" width="6.85546875" style="5" bestFit="1" customWidth="1"/>
    <col min="4" max="4" width="9.7109375" style="5" bestFit="1" customWidth="1"/>
    <col min="5" max="5" width="10.5703125" style="5" bestFit="1" customWidth="1"/>
    <col min="6" max="6" width="10.140625" style="5" bestFit="1" customWidth="1"/>
    <col min="7" max="7" width="9.7109375" style="5" bestFit="1" customWidth="1"/>
    <col min="8" max="8" width="12" style="5" bestFit="1" customWidth="1"/>
    <col min="9" max="9" width="11.7109375" style="5" bestFit="1" customWidth="1"/>
    <col min="10" max="10" width="12.5703125" style="5" bestFit="1" customWidth="1"/>
    <col min="11" max="11" width="13.7109375" style="6" bestFit="1" customWidth="1"/>
    <col min="12" max="12" width="11.140625" style="6" bestFit="1" customWidth="1"/>
    <col min="13" max="13" width="11.7109375" style="6" bestFit="1" customWidth="1"/>
    <col min="14" max="200" width="9.140625" style="5" customWidth="1"/>
    <col min="201" max="16384" width="2.7109375" style="5"/>
  </cols>
  <sheetData>
    <row r="1" spans="1:23" x14ac:dyDescent="0.2">
      <c r="A1" t="s">
        <v>31</v>
      </c>
      <c r="B1"/>
      <c r="C1"/>
      <c r="D1"/>
      <c r="E1"/>
      <c r="F1"/>
      <c r="G1"/>
      <c r="H1"/>
      <c r="I1"/>
      <c r="J1"/>
      <c r="K1"/>
      <c r="L1"/>
      <c r="M1" s="2" t="s">
        <v>47</v>
      </c>
      <c r="N1"/>
      <c r="O1"/>
      <c r="P1"/>
      <c r="Q1"/>
      <c r="R1"/>
      <c r="S1"/>
      <c r="T1"/>
      <c r="U1"/>
      <c r="V1"/>
    </row>
    <row r="2" spans="1:23" ht="15.75" x14ac:dyDescent="0.2">
      <c r="A2" s="74" t="s">
        <v>7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35"/>
      <c r="O2" s="35"/>
      <c r="P2" s="35"/>
      <c r="Q2" s="35"/>
      <c r="R2" s="35"/>
      <c r="S2" s="35"/>
      <c r="T2" s="35"/>
      <c r="U2" s="35"/>
      <c r="V2" s="35"/>
      <c r="W2" s="35"/>
    </row>
    <row r="3" spans="1:23" x14ac:dyDescent="0.2">
      <c r="A3" s="75" t="s">
        <v>8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x14ac:dyDescent="0.2">
      <c r="A4" s="76" t="s">
        <v>199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x14ac:dyDescent="0.2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x14ac:dyDescent="0.2">
      <c r="A7" s="7"/>
      <c r="B7" s="8" t="s">
        <v>48</v>
      </c>
      <c r="C7" s="8" t="s">
        <v>49</v>
      </c>
      <c r="D7" s="8" t="s">
        <v>50</v>
      </c>
      <c r="E7" s="8" t="s">
        <v>51</v>
      </c>
      <c r="F7" s="8" t="s">
        <v>52</v>
      </c>
      <c r="G7" s="8" t="s">
        <v>53</v>
      </c>
      <c r="H7" s="8" t="s">
        <v>54</v>
      </c>
      <c r="I7" s="8" t="s">
        <v>55</v>
      </c>
      <c r="J7" s="8" t="s">
        <v>56</v>
      </c>
      <c r="K7" s="9" t="s">
        <v>57</v>
      </c>
      <c r="L7" s="9" t="s">
        <v>10</v>
      </c>
      <c r="M7" s="9" t="s">
        <v>124</v>
      </c>
    </row>
    <row r="8" spans="1:23" s="15" customFormat="1" ht="27" customHeight="1" x14ac:dyDescent="0.2">
      <c r="A8" s="37">
        <v>1</v>
      </c>
      <c r="B8" s="44" t="s">
        <v>58</v>
      </c>
      <c r="C8" s="45" t="s">
        <v>59</v>
      </c>
      <c r="D8" s="46" t="s">
        <v>1</v>
      </c>
      <c r="E8" s="46" t="s">
        <v>60</v>
      </c>
      <c r="F8" s="46" t="s">
        <v>200</v>
      </c>
      <c r="G8" s="46" t="s">
        <v>128</v>
      </c>
      <c r="H8" s="46" t="s">
        <v>61</v>
      </c>
      <c r="I8" s="46" t="s">
        <v>5</v>
      </c>
      <c r="J8" s="46" t="s">
        <v>62</v>
      </c>
      <c r="K8" s="47" t="s">
        <v>3</v>
      </c>
      <c r="L8" s="14" t="s">
        <v>125</v>
      </c>
      <c r="M8" s="47" t="s">
        <v>63</v>
      </c>
    </row>
    <row r="9" spans="1:23" s="20" customFormat="1" ht="12.75" customHeight="1" x14ac:dyDescent="0.2">
      <c r="A9" s="37">
        <v>2</v>
      </c>
      <c r="B9" s="42" t="s">
        <v>111</v>
      </c>
      <c r="C9" s="48" t="s">
        <v>94</v>
      </c>
      <c r="D9" s="24"/>
      <c r="E9" s="24"/>
      <c r="F9" s="24"/>
      <c r="G9" s="24"/>
      <c r="H9" s="24"/>
      <c r="I9" s="24"/>
      <c r="J9" s="24">
        <f>SUM(D9:I9)</f>
        <v>0</v>
      </c>
      <c r="K9" s="24">
        <v>83382252</v>
      </c>
      <c r="L9" s="24"/>
      <c r="M9" s="24">
        <f>SUM(J9:L9)</f>
        <v>83382252</v>
      </c>
    </row>
    <row r="10" spans="1:23" s="20" customFormat="1" x14ac:dyDescent="0.2">
      <c r="A10" s="37">
        <v>3</v>
      </c>
      <c r="B10" s="42" t="s">
        <v>11</v>
      </c>
      <c r="C10" s="48" t="s">
        <v>95</v>
      </c>
      <c r="D10" s="24"/>
      <c r="E10" s="24"/>
      <c r="F10" s="24"/>
      <c r="G10" s="24"/>
      <c r="H10" s="24"/>
      <c r="I10" s="24"/>
      <c r="J10" s="24">
        <f t="shared" ref="J10:J26" si="0">SUM(D10:I10)</f>
        <v>0</v>
      </c>
      <c r="K10" s="24"/>
      <c r="L10" s="24"/>
      <c r="M10" s="24">
        <f t="shared" ref="M10:M26" si="1">SUM(J10:L10)</f>
        <v>0</v>
      </c>
    </row>
    <row r="11" spans="1:23" ht="12.75" customHeight="1" x14ac:dyDescent="0.2">
      <c r="A11" s="37">
        <v>4</v>
      </c>
      <c r="B11" s="42" t="s">
        <v>108</v>
      </c>
      <c r="C11" s="48" t="s">
        <v>34</v>
      </c>
      <c r="D11" s="24">
        <v>3997500</v>
      </c>
      <c r="E11" s="24"/>
      <c r="F11" s="24"/>
      <c r="G11" s="24">
        <v>5000000</v>
      </c>
      <c r="H11" s="24">
        <v>4307811</v>
      </c>
      <c r="I11" s="24">
        <v>284700</v>
      </c>
      <c r="J11" s="24">
        <f t="shared" si="0"/>
        <v>13590011</v>
      </c>
      <c r="K11" s="24">
        <v>19544333</v>
      </c>
      <c r="L11" s="24"/>
      <c r="M11" s="24">
        <f t="shared" si="1"/>
        <v>33134344</v>
      </c>
    </row>
    <row r="12" spans="1:23" ht="25.5" x14ac:dyDescent="0.2">
      <c r="A12" s="37">
        <v>5</v>
      </c>
      <c r="B12" s="42" t="s">
        <v>96</v>
      </c>
      <c r="C12" s="48" t="s">
        <v>97</v>
      </c>
      <c r="D12" s="24"/>
      <c r="E12" s="24"/>
      <c r="F12" s="24"/>
      <c r="G12" s="24"/>
      <c r="H12" s="24"/>
      <c r="I12" s="24"/>
      <c r="J12" s="24">
        <f t="shared" si="0"/>
        <v>0</v>
      </c>
      <c r="K12" s="24">
        <v>300000000</v>
      </c>
      <c r="L12" s="24"/>
      <c r="M12" s="24">
        <f t="shared" si="1"/>
        <v>300000000</v>
      </c>
    </row>
    <row r="13" spans="1:23" ht="12.75" customHeight="1" x14ac:dyDescent="0.2">
      <c r="A13" s="37">
        <v>6</v>
      </c>
      <c r="B13" s="42" t="s">
        <v>109</v>
      </c>
      <c r="C13" s="48" t="s">
        <v>98</v>
      </c>
      <c r="D13" s="24"/>
      <c r="E13" s="24"/>
      <c r="F13" s="24"/>
      <c r="G13" s="24"/>
      <c r="H13" s="24"/>
      <c r="I13" s="24"/>
      <c r="J13" s="24">
        <f t="shared" si="0"/>
        <v>0</v>
      </c>
      <c r="K13" s="24">
        <v>66000000</v>
      </c>
      <c r="L13" s="24"/>
      <c r="M13" s="24">
        <f t="shared" si="1"/>
        <v>66000000</v>
      </c>
    </row>
    <row r="14" spans="1:23" x14ac:dyDescent="0.2">
      <c r="A14" s="37">
        <v>7</v>
      </c>
      <c r="B14" s="42" t="s">
        <v>110</v>
      </c>
      <c r="C14" s="48" t="s">
        <v>99</v>
      </c>
      <c r="D14" s="24"/>
      <c r="E14" s="24"/>
      <c r="F14" s="24"/>
      <c r="G14" s="24"/>
      <c r="H14" s="24"/>
      <c r="I14" s="24"/>
      <c r="J14" s="24">
        <f t="shared" si="0"/>
        <v>0</v>
      </c>
      <c r="K14" s="24"/>
      <c r="L14" s="24"/>
      <c r="M14" s="24">
        <f t="shared" si="1"/>
        <v>0</v>
      </c>
    </row>
    <row r="15" spans="1:23" x14ac:dyDescent="0.2">
      <c r="A15" s="37">
        <v>8</v>
      </c>
      <c r="B15" s="49" t="s">
        <v>0</v>
      </c>
      <c r="C15" s="48" t="s">
        <v>93</v>
      </c>
      <c r="D15" s="24"/>
      <c r="E15" s="24">
        <v>2500000</v>
      </c>
      <c r="F15" s="24"/>
      <c r="G15" s="24"/>
      <c r="H15" s="24"/>
      <c r="I15" s="24"/>
      <c r="J15" s="24">
        <f t="shared" si="0"/>
        <v>2500000</v>
      </c>
      <c r="K15" s="24">
        <v>1098750</v>
      </c>
      <c r="L15" s="24"/>
      <c r="M15" s="24">
        <f t="shared" si="1"/>
        <v>3598750</v>
      </c>
    </row>
    <row r="16" spans="1:23" x14ac:dyDescent="0.2">
      <c r="A16" s="37">
        <v>9</v>
      </c>
      <c r="B16" s="42" t="s">
        <v>112</v>
      </c>
      <c r="C16" s="48" t="s">
        <v>100</v>
      </c>
      <c r="D16" s="24"/>
      <c r="E16" s="24"/>
      <c r="F16" s="24"/>
      <c r="G16" s="24"/>
      <c r="H16" s="24"/>
      <c r="I16" s="24"/>
      <c r="J16" s="24">
        <f t="shared" si="0"/>
        <v>0</v>
      </c>
      <c r="K16" s="24"/>
      <c r="L16" s="24"/>
      <c r="M16" s="24">
        <f t="shared" si="1"/>
        <v>0</v>
      </c>
    </row>
    <row r="17" spans="1:13" ht="25.5" x14ac:dyDescent="0.2">
      <c r="A17" s="37">
        <v>10</v>
      </c>
      <c r="B17" s="49" t="s">
        <v>113</v>
      </c>
      <c r="C17" s="48" t="s">
        <v>45</v>
      </c>
      <c r="D17" s="24"/>
      <c r="E17" s="24"/>
      <c r="F17" s="24"/>
      <c r="G17" s="24"/>
      <c r="H17" s="24"/>
      <c r="I17" s="24"/>
      <c r="J17" s="24">
        <f t="shared" si="0"/>
        <v>0</v>
      </c>
      <c r="K17" s="24"/>
      <c r="L17" s="24"/>
      <c r="M17" s="24">
        <f t="shared" si="1"/>
        <v>0</v>
      </c>
    </row>
    <row r="18" spans="1:13" x14ac:dyDescent="0.2">
      <c r="A18" s="37">
        <v>11</v>
      </c>
      <c r="B18" s="49" t="s">
        <v>114</v>
      </c>
      <c r="C18" s="48" t="s">
        <v>40</v>
      </c>
      <c r="D18" s="24"/>
      <c r="E18" s="24"/>
      <c r="F18" s="24"/>
      <c r="G18" s="24">
        <v>1000000</v>
      </c>
      <c r="H18" s="24"/>
      <c r="I18" s="24">
        <v>208500</v>
      </c>
      <c r="J18" s="24">
        <f t="shared" si="0"/>
        <v>1208500</v>
      </c>
      <c r="K18" s="24"/>
      <c r="L18" s="24"/>
      <c r="M18" s="24">
        <f t="shared" si="1"/>
        <v>1208500</v>
      </c>
    </row>
    <row r="19" spans="1:13" ht="25.5" x14ac:dyDescent="0.2">
      <c r="A19" s="37">
        <v>12</v>
      </c>
      <c r="B19" s="42" t="s">
        <v>115</v>
      </c>
      <c r="C19" s="48" t="s">
        <v>101</v>
      </c>
      <c r="D19" s="24"/>
      <c r="E19" s="24"/>
      <c r="F19" s="24"/>
      <c r="G19" s="24"/>
      <c r="H19" s="24"/>
      <c r="I19" s="24"/>
      <c r="J19" s="24">
        <f t="shared" si="0"/>
        <v>0</v>
      </c>
      <c r="K19" s="24"/>
      <c r="L19" s="24"/>
      <c r="M19" s="24">
        <f t="shared" si="1"/>
        <v>0</v>
      </c>
    </row>
    <row r="20" spans="1:13" x14ac:dyDescent="0.2">
      <c r="A20" s="37">
        <v>13</v>
      </c>
      <c r="B20" s="49" t="s">
        <v>116</v>
      </c>
      <c r="C20" s="48" t="s">
        <v>102</v>
      </c>
      <c r="D20" s="24"/>
      <c r="E20" s="24"/>
      <c r="F20" s="24"/>
      <c r="G20" s="24"/>
      <c r="H20" s="24"/>
      <c r="I20" s="24"/>
      <c r="J20" s="24">
        <f t="shared" si="0"/>
        <v>0</v>
      </c>
      <c r="K20" s="24"/>
      <c r="L20" s="24"/>
      <c r="M20" s="24">
        <f t="shared" si="1"/>
        <v>0</v>
      </c>
    </row>
    <row r="21" spans="1:13" s="20" customFormat="1" x14ac:dyDescent="0.2">
      <c r="A21" s="37">
        <v>14</v>
      </c>
      <c r="B21" s="38" t="s">
        <v>29</v>
      </c>
      <c r="C21" s="39" t="s">
        <v>103</v>
      </c>
      <c r="D21" s="40">
        <f t="shared" ref="D21:K21" si="2">SUM(D9:D20)</f>
        <v>3997500</v>
      </c>
      <c r="E21" s="40">
        <f t="shared" si="2"/>
        <v>2500000</v>
      </c>
      <c r="F21" s="40">
        <f t="shared" si="2"/>
        <v>0</v>
      </c>
      <c r="G21" s="40">
        <f t="shared" si="2"/>
        <v>6000000</v>
      </c>
      <c r="H21" s="40">
        <f t="shared" si="2"/>
        <v>4307811</v>
      </c>
      <c r="I21" s="40">
        <f t="shared" si="2"/>
        <v>493200</v>
      </c>
      <c r="J21" s="40">
        <f t="shared" si="2"/>
        <v>17298511</v>
      </c>
      <c r="K21" s="40">
        <f t="shared" si="2"/>
        <v>470025335</v>
      </c>
      <c r="L21" s="40">
        <f>SUM(L9:L20)</f>
        <v>0</v>
      </c>
      <c r="M21" s="40">
        <f>SUM(M9:M20)</f>
        <v>487323846</v>
      </c>
    </row>
    <row r="22" spans="1:13" x14ac:dyDescent="0.2">
      <c r="A22" s="37">
        <v>15</v>
      </c>
      <c r="B22" s="50" t="s">
        <v>104</v>
      </c>
      <c r="C22" s="42" t="s">
        <v>105</v>
      </c>
      <c r="D22" s="24"/>
      <c r="E22" s="24"/>
      <c r="F22" s="24"/>
      <c r="G22" s="24"/>
      <c r="H22" s="24"/>
      <c r="I22" s="24"/>
      <c r="J22" s="24">
        <f t="shared" si="0"/>
        <v>0</v>
      </c>
      <c r="K22" s="24"/>
      <c r="L22" s="24"/>
      <c r="M22" s="24">
        <f t="shared" si="1"/>
        <v>0</v>
      </c>
    </row>
    <row r="23" spans="1:13" x14ac:dyDescent="0.2">
      <c r="A23" s="37">
        <v>16</v>
      </c>
      <c r="B23" s="42" t="s">
        <v>117</v>
      </c>
      <c r="C23" s="42" t="s">
        <v>106</v>
      </c>
      <c r="D23" s="24"/>
      <c r="E23" s="24"/>
      <c r="F23" s="24"/>
      <c r="G23" s="24"/>
      <c r="H23" s="24"/>
      <c r="I23" s="24"/>
      <c r="J23" s="24">
        <f t="shared" si="0"/>
        <v>0</v>
      </c>
      <c r="K23" s="24"/>
      <c r="L23" s="24"/>
      <c r="M23" s="24">
        <f t="shared" si="1"/>
        <v>0</v>
      </c>
    </row>
    <row r="24" spans="1:13" x14ac:dyDescent="0.2">
      <c r="A24" s="37">
        <v>17</v>
      </c>
      <c r="B24" s="42" t="s">
        <v>134</v>
      </c>
      <c r="C24" s="53" t="s">
        <v>131</v>
      </c>
      <c r="D24" s="24"/>
      <c r="E24" s="24"/>
      <c r="F24" s="24"/>
      <c r="G24" s="24"/>
      <c r="H24" s="24"/>
      <c r="I24" s="24"/>
      <c r="J24" s="24">
        <f t="shared" ref="J24" si="3">SUM(D24:I24)</f>
        <v>0</v>
      </c>
      <c r="K24" s="24">
        <v>27073293</v>
      </c>
      <c r="L24" s="24"/>
      <c r="M24" s="24">
        <f t="shared" ref="M24" si="4">SUM(J24:L24)</f>
        <v>27073293</v>
      </c>
    </row>
    <row r="25" spans="1:13" x14ac:dyDescent="0.2">
      <c r="A25" s="37">
        <v>18</v>
      </c>
      <c r="B25" s="42" t="s">
        <v>12</v>
      </c>
      <c r="C25" s="72" t="s">
        <v>39</v>
      </c>
      <c r="D25" s="24">
        <v>-695739</v>
      </c>
      <c r="E25" s="24">
        <v>5276193</v>
      </c>
      <c r="F25" s="24">
        <v>-3500</v>
      </c>
      <c r="G25" s="24">
        <v>-8300</v>
      </c>
      <c r="H25" s="24">
        <v>10081250</v>
      </c>
      <c r="I25" s="24">
        <v>25979550</v>
      </c>
      <c r="J25" s="24">
        <f t="shared" si="0"/>
        <v>40629454</v>
      </c>
      <c r="K25" s="24"/>
      <c r="L25" s="24"/>
      <c r="M25" s="24">
        <f t="shared" si="1"/>
        <v>40629454</v>
      </c>
    </row>
    <row r="26" spans="1:13" x14ac:dyDescent="0.2">
      <c r="A26" s="37">
        <v>19</v>
      </c>
      <c r="B26" s="42" t="s">
        <v>120</v>
      </c>
      <c r="C26" s="73"/>
      <c r="D26" s="24">
        <v>57800</v>
      </c>
      <c r="E26" s="24"/>
      <c r="F26" s="24"/>
      <c r="G26" s="24"/>
      <c r="H26" s="24"/>
      <c r="I26" s="24">
        <v>-2540000</v>
      </c>
      <c r="J26" s="24">
        <f t="shared" si="0"/>
        <v>-2482200</v>
      </c>
      <c r="K26" s="24"/>
      <c r="L26" s="24"/>
      <c r="M26" s="24">
        <f t="shared" si="1"/>
        <v>-2482200</v>
      </c>
    </row>
    <row r="27" spans="1:13" s="20" customFormat="1" x14ac:dyDescent="0.2">
      <c r="A27" s="37">
        <v>20</v>
      </c>
      <c r="B27" s="51" t="s">
        <v>118</v>
      </c>
      <c r="C27" s="41" t="s">
        <v>107</v>
      </c>
      <c r="D27" s="40">
        <f>SUM(D22:D26)</f>
        <v>-637939</v>
      </c>
      <c r="E27" s="40">
        <f t="shared" ref="E27:K27" si="5">SUM(E22:E26)</f>
        <v>5276193</v>
      </c>
      <c r="F27" s="40">
        <f t="shared" si="5"/>
        <v>-3500</v>
      </c>
      <c r="G27" s="40">
        <f t="shared" si="5"/>
        <v>-8300</v>
      </c>
      <c r="H27" s="40">
        <f t="shared" si="5"/>
        <v>10081250</v>
      </c>
      <c r="I27" s="40">
        <f t="shared" si="5"/>
        <v>23439550</v>
      </c>
      <c r="J27" s="40">
        <f t="shared" si="5"/>
        <v>38147254</v>
      </c>
      <c r="K27" s="40">
        <f t="shared" si="5"/>
        <v>27073293</v>
      </c>
      <c r="L27" s="40">
        <f>SUM(L22:L26)</f>
        <v>0</v>
      </c>
      <c r="M27" s="40">
        <f>SUM(M22:M26)</f>
        <v>65220547</v>
      </c>
    </row>
    <row r="28" spans="1:13" s="20" customFormat="1" x14ac:dyDescent="0.2">
      <c r="A28" s="37">
        <v>21</v>
      </c>
      <c r="B28" s="32" t="s">
        <v>119</v>
      </c>
      <c r="C28" s="32"/>
      <c r="D28" s="33">
        <f>D21+D27</f>
        <v>3359561</v>
      </c>
      <c r="E28" s="33">
        <f t="shared" ref="E28:K28" si="6">E21+E27</f>
        <v>7776193</v>
      </c>
      <c r="F28" s="33">
        <f t="shared" si="6"/>
        <v>-3500</v>
      </c>
      <c r="G28" s="33">
        <f t="shared" si="6"/>
        <v>5991700</v>
      </c>
      <c r="H28" s="33">
        <f t="shared" si="6"/>
        <v>14389061</v>
      </c>
      <c r="I28" s="33">
        <f t="shared" si="6"/>
        <v>23932750</v>
      </c>
      <c r="J28" s="33">
        <f t="shared" si="6"/>
        <v>55445765</v>
      </c>
      <c r="K28" s="33">
        <f t="shared" si="6"/>
        <v>497098628</v>
      </c>
      <c r="L28" s="33">
        <f>L21+L27</f>
        <v>0</v>
      </c>
      <c r="M28" s="33">
        <f>M21+M27</f>
        <v>552544393</v>
      </c>
    </row>
  </sheetData>
  <mergeCells count="4">
    <mergeCell ref="C25:C26"/>
    <mergeCell ref="A2:M2"/>
    <mergeCell ref="A3:M3"/>
    <mergeCell ref="A4:M4"/>
  </mergeCells>
  <phoneticPr fontId="2" type="noConversion"/>
  <printOptions horizontalCentered="1"/>
  <pageMargins left="0.31496062992125984" right="0" top="0.74803149606299213" bottom="0.74803149606299213" header="0.31496062992125984" footer="0"/>
  <pageSetup paperSize="9" scale="90" orientation="landscape" r:id="rId1"/>
  <headerFooter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29"/>
  <sheetViews>
    <sheetView workbookViewId="0">
      <selection activeCell="K28" sqref="K28"/>
    </sheetView>
  </sheetViews>
  <sheetFormatPr defaultColWidth="2.7109375" defaultRowHeight="12.75" x14ac:dyDescent="0.2"/>
  <cols>
    <col min="1" max="1" width="4.140625" style="34" customWidth="1"/>
    <col min="2" max="2" width="37" style="5" customWidth="1"/>
    <col min="3" max="3" width="6.85546875" style="5" bestFit="1" customWidth="1"/>
    <col min="4" max="4" width="10.140625" style="5" bestFit="1" customWidth="1"/>
    <col min="5" max="5" width="10.5703125" style="5" bestFit="1" customWidth="1"/>
    <col min="6" max="6" width="10.140625" style="5" bestFit="1" customWidth="1"/>
    <col min="7" max="7" width="9.7109375" style="5" bestFit="1" customWidth="1"/>
    <col min="8" max="8" width="12" style="5" bestFit="1" customWidth="1"/>
    <col min="9" max="9" width="11.7109375" style="5" bestFit="1" customWidth="1"/>
    <col min="10" max="10" width="12.5703125" style="5" bestFit="1" customWidth="1"/>
    <col min="11" max="11" width="13.7109375" style="6" bestFit="1" customWidth="1"/>
    <col min="12" max="12" width="11.140625" style="6" bestFit="1" customWidth="1"/>
    <col min="13" max="13" width="11.7109375" style="6" bestFit="1" customWidth="1"/>
    <col min="14" max="200" width="9.140625" style="5" customWidth="1"/>
    <col min="201" max="16384" width="2.7109375" style="5"/>
  </cols>
  <sheetData>
    <row r="1" spans="1:23" x14ac:dyDescent="0.2">
      <c r="A1" t="s">
        <v>31</v>
      </c>
      <c r="B1"/>
      <c r="C1"/>
      <c r="D1"/>
      <c r="E1"/>
      <c r="F1"/>
      <c r="G1"/>
      <c r="H1"/>
      <c r="I1"/>
      <c r="J1"/>
      <c r="K1"/>
      <c r="L1"/>
      <c r="M1" s="2" t="s">
        <v>47</v>
      </c>
      <c r="N1"/>
      <c r="O1"/>
      <c r="P1"/>
      <c r="Q1"/>
      <c r="R1"/>
      <c r="S1"/>
      <c r="T1"/>
      <c r="U1"/>
      <c r="V1"/>
    </row>
    <row r="2" spans="1:23" ht="15.75" x14ac:dyDescent="0.2">
      <c r="A2" s="74" t="s">
        <v>7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35"/>
      <c r="O2" s="35"/>
      <c r="P2" s="35"/>
      <c r="Q2" s="35"/>
      <c r="R2" s="35"/>
      <c r="S2" s="35"/>
      <c r="T2" s="35"/>
      <c r="U2" s="35"/>
      <c r="V2" s="35"/>
      <c r="W2" s="35"/>
    </row>
    <row r="3" spans="1:23" x14ac:dyDescent="0.2">
      <c r="A3" s="75" t="s">
        <v>8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x14ac:dyDescent="0.2">
      <c r="A4" s="76" t="s">
        <v>199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x14ac:dyDescent="0.2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x14ac:dyDescent="0.2">
      <c r="A7" s="7"/>
      <c r="B7" s="8" t="s">
        <v>48</v>
      </c>
      <c r="C7" s="8" t="s">
        <v>49</v>
      </c>
      <c r="D7" s="8" t="s">
        <v>50</v>
      </c>
      <c r="E7" s="8" t="s">
        <v>51</v>
      </c>
      <c r="F7" s="8" t="s">
        <v>52</v>
      </c>
      <c r="G7" s="8" t="s">
        <v>53</v>
      </c>
      <c r="H7" s="8" t="s">
        <v>54</v>
      </c>
      <c r="I7" s="8" t="s">
        <v>55</v>
      </c>
      <c r="J7" s="8" t="s">
        <v>56</v>
      </c>
      <c r="K7" s="9" t="s">
        <v>57</v>
      </c>
      <c r="L7" s="9" t="s">
        <v>10</v>
      </c>
      <c r="M7" s="9" t="s">
        <v>124</v>
      </c>
    </row>
    <row r="8" spans="1:23" s="15" customFormat="1" ht="27" customHeight="1" x14ac:dyDescent="0.2">
      <c r="A8" s="10">
        <v>1</v>
      </c>
      <c r="B8" s="11" t="s">
        <v>58</v>
      </c>
      <c r="C8" s="12" t="s">
        <v>59</v>
      </c>
      <c r="D8" s="13" t="s">
        <v>1</v>
      </c>
      <c r="E8" s="13" t="s">
        <v>60</v>
      </c>
      <c r="F8" s="46" t="s">
        <v>200</v>
      </c>
      <c r="G8" s="13" t="s">
        <v>128</v>
      </c>
      <c r="H8" s="13" t="s">
        <v>61</v>
      </c>
      <c r="I8" s="13" t="s">
        <v>5</v>
      </c>
      <c r="J8" s="13" t="s">
        <v>62</v>
      </c>
      <c r="K8" s="14" t="s">
        <v>3</v>
      </c>
      <c r="L8" s="14" t="s">
        <v>125</v>
      </c>
      <c r="M8" s="14" t="s">
        <v>63</v>
      </c>
    </row>
    <row r="9" spans="1:23" s="20" customFormat="1" ht="12.75" customHeight="1" x14ac:dyDescent="0.2">
      <c r="A9" s="10">
        <v>2</v>
      </c>
      <c r="B9" s="16" t="s">
        <v>64</v>
      </c>
      <c r="C9" s="17" t="s">
        <v>65</v>
      </c>
      <c r="D9" s="18">
        <v>3514071</v>
      </c>
      <c r="E9" s="18">
        <v>4218850</v>
      </c>
      <c r="F9" s="18">
        <v>-3097</v>
      </c>
      <c r="G9" s="18">
        <v>888923</v>
      </c>
      <c r="H9" s="18">
        <v>4291882</v>
      </c>
      <c r="I9" s="18">
        <v>25179425</v>
      </c>
      <c r="J9" s="19">
        <f>SUM(D9:I9)</f>
        <v>38090054</v>
      </c>
      <c r="K9" s="18">
        <v>7101320</v>
      </c>
      <c r="L9" s="18"/>
      <c r="M9" s="19">
        <f>SUM(J9:L9)</f>
        <v>45191374</v>
      </c>
    </row>
    <row r="10" spans="1:23" s="20" customFormat="1" x14ac:dyDescent="0.2">
      <c r="A10" s="10">
        <v>3</v>
      </c>
      <c r="B10" s="43" t="s">
        <v>66</v>
      </c>
      <c r="C10" s="17" t="s">
        <v>9</v>
      </c>
      <c r="D10" s="18">
        <v>456829</v>
      </c>
      <c r="E10" s="18">
        <v>548450</v>
      </c>
      <c r="F10" s="18">
        <v>-403</v>
      </c>
      <c r="G10" s="18">
        <v>102777</v>
      </c>
      <c r="H10" s="18">
        <v>-2071</v>
      </c>
      <c r="I10" s="18">
        <v>3273325</v>
      </c>
      <c r="J10" s="19">
        <f t="shared" ref="J10:J22" si="0">SUM(D10:I10)</f>
        <v>4378907</v>
      </c>
      <c r="K10" s="18">
        <v>923753</v>
      </c>
      <c r="L10" s="18"/>
      <c r="M10" s="19">
        <f t="shared" ref="M10:M29" si="1">SUM(J10:L10)</f>
        <v>5302660</v>
      </c>
    </row>
    <row r="11" spans="1:23" s="20" customFormat="1" ht="12.75" customHeight="1" x14ac:dyDescent="0.2">
      <c r="A11" s="10">
        <v>4</v>
      </c>
      <c r="B11" s="16" t="s">
        <v>67</v>
      </c>
      <c r="C11" s="17" t="s">
        <v>68</v>
      </c>
      <c r="D11" s="18">
        <v>-669139</v>
      </c>
      <c r="E11" s="18">
        <v>3008893</v>
      </c>
      <c r="F11" s="18"/>
      <c r="G11" s="18">
        <v>5000000</v>
      </c>
      <c r="H11" s="18">
        <v>10099250</v>
      </c>
      <c r="I11" s="18">
        <v>-1980000</v>
      </c>
      <c r="J11" s="19">
        <f t="shared" si="0"/>
        <v>15459004</v>
      </c>
      <c r="K11" s="18">
        <v>28048335</v>
      </c>
      <c r="L11" s="18"/>
      <c r="M11" s="19">
        <f t="shared" si="1"/>
        <v>43507339</v>
      </c>
    </row>
    <row r="12" spans="1:23" s="20" customFormat="1" ht="12.75" customHeight="1" x14ac:dyDescent="0.2">
      <c r="A12" s="10">
        <v>5</v>
      </c>
      <c r="B12" s="21" t="s">
        <v>69</v>
      </c>
      <c r="C12" s="17" t="s">
        <v>70</v>
      </c>
      <c r="D12" s="18"/>
      <c r="E12" s="18"/>
      <c r="F12" s="18"/>
      <c r="G12" s="18"/>
      <c r="H12" s="18"/>
      <c r="I12" s="18"/>
      <c r="J12" s="19">
        <f t="shared" si="0"/>
        <v>0</v>
      </c>
      <c r="K12" s="18">
        <v>-7999250</v>
      </c>
      <c r="L12" s="18"/>
      <c r="M12" s="19">
        <f t="shared" si="1"/>
        <v>-7999250</v>
      </c>
    </row>
    <row r="13" spans="1:23" x14ac:dyDescent="0.2">
      <c r="A13" s="10">
        <v>6</v>
      </c>
      <c r="B13" s="22" t="s">
        <v>71</v>
      </c>
      <c r="C13" s="23" t="s">
        <v>72</v>
      </c>
      <c r="D13" s="24"/>
      <c r="E13" s="24"/>
      <c r="F13" s="24"/>
      <c r="G13" s="24"/>
      <c r="H13" s="24"/>
      <c r="I13" s="24"/>
      <c r="J13" s="19">
        <f t="shared" si="0"/>
        <v>0</v>
      </c>
      <c r="K13" s="24">
        <v>25940895</v>
      </c>
      <c r="L13" s="52"/>
      <c r="M13" s="19">
        <f t="shared" si="1"/>
        <v>25940895</v>
      </c>
    </row>
    <row r="14" spans="1:23" ht="12.75" customHeight="1" x14ac:dyDescent="0.2">
      <c r="A14" s="10">
        <v>7</v>
      </c>
      <c r="B14" s="21" t="s">
        <v>73</v>
      </c>
      <c r="C14" s="17" t="s">
        <v>41</v>
      </c>
      <c r="D14" s="18"/>
      <c r="E14" s="18"/>
      <c r="F14" s="18"/>
      <c r="G14" s="18"/>
      <c r="H14" s="18"/>
      <c r="I14" s="18"/>
      <c r="J14" s="19">
        <f t="shared" si="0"/>
        <v>0</v>
      </c>
      <c r="K14" s="18">
        <v>8779438</v>
      </c>
      <c r="L14" s="18"/>
      <c r="M14" s="19">
        <f t="shared" si="1"/>
        <v>8779438</v>
      </c>
    </row>
    <row r="15" spans="1:23" ht="12.75" customHeight="1" x14ac:dyDescent="0.2">
      <c r="A15" s="10">
        <v>8</v>
      </c>
      <c r="B15" s="21" t="s">
        <v>74</v>
      </c>
      <c r="C15" s="17" t="s">
        <v>46</v>
      </c>
      <c r="D15" s="18"/>
      <c r="E15" s="18"/>
      <c r="F15" s="18"/>
      <c r="G15" s="18"/>
      <c r="H15" s="18"/>
      <c r="I15" s="18"/>
      <c r="J15" s="19">
        <f t="shared" si="0"/>
        <v>0</v>
      </c>
      <c r="K15" s="18"/>
      <c r="L15" s="18"/>
      <c r="M15" s="19">
        <f t="shared" si="1"/>
        <v>0</v>
      </c>
    </row>
    <row r="16" spans="1:23" x14ac:dyDescent="0.2">
      <c r="A16" s="10">
        <v>9</v>
      </c>
      <c r="B16" s="21" t="s">
        <v>75</v>
      </c>
      <c r="C16" s="17" t="s">
        <v>43</v>
      </c>
      <c r="D16" s="18"/>
      <c r="E16" s="18"/>
      <c r="F16" s="18"/>
      <c r="G16" s="18"/>
      <c r="H16" s="18"/>
      <c r="I16" s="18"/>
      <c r="J16" s="19">
        <f t="shared" si="0"/>
        <v>0</v>
      </c>
      <c r="K16" s="18">
        <v>333447392</v>
      </c>
      <c r="L16" s="18"/>
      <c r="M16" s="19">
        <f t="shared" si="1"/>
        <v>333447392</v>
      </c>
    </row>
    <row r="17" spans="1:13" x14ac:dyDescent="0.2">
      <c r="A17" s="10">
        <v>10</v>
      </c>
      <c r="B17" s="25" t="s">
        <v>4</v>
      </c>
      <c r="C17" s="17" t="s">
        <v>35</v>
      </c>
      <c r="D17" s="18"/>
      <c r="E17" s="18"/>
      <c r="F17" s="18"/>
      <c r="G17" s="18"/>
      <c r="H17" s="18"/>
      <c r="I17" s="18"/>
      <c r="J17" s="19">
        <f t="shared" si="0"/>
        <v>0</v>
      </c>
      <c r="K17" s="18">
        <v>-324377022</v>
      </c>
      <c r="L17" s="18"/>
      <c r="M17" s="19">
        <f t="shared" si="1"/>
        <v>-324377022</v>
      </c>
    </row>
    <row r="18" spans="1:13" s="20" customFormat="1" ht="12.75" customHeight="1" x14ac:dyDescent="0.2">
      <c r="A18" s="10">
        <v>11</v>
      </c>
      <c r="B18" s="26" t="s">
        <v>76</v>
      </c>
      <c r="C18" s="17" t="s">
        <v>77</v>
      </c>
      <c r="D18" s="18">
        <v>57800</v>
      </c>
      <c r="E18" s="18"/>
      <c r="F18" s="18"/>
      <c r="G18" s="18"/>
      <c r="H18" s="18"/>
      <c r="I18" s="18">
        <v>-2540000</v>
      </c>
      <c r="J18" s="19">
        <f t="shared" si="0"/>
        <v>-2482200</v>
      </c>
      <c r="K18" s="18">
        <v>225597990</v>
      </c>
      <c r="L18" s="18"/>
      <c r="M18" s="19">
        <f t="shared" si="1"/>
        <v>223115790</v>
      </c>
    </row>
    <row r="19" spans="1:13" x14ac:dyDescent="0.2">
      <c r="A19" s="10">
        <v>12</v>
      </c>
      <c r="B19" s="21" t="s">
        <v>78</v>
      </c>
      <c r="C19" s="17" t="s">
        <v>79</v>
      </c>
      <c r="D19" s="18"/>
      <c r="E19" s="18"/>
      <c r="F19" s="18"/>
      <c r="G19" s="18"/>
      <c r="H19" s="18"/>
      <c r="I19" s="18"/>
      <c r="J19" s="19">
        <f t="shared" si="0"/>
        <v>0</v>
      </c>
      <c r="K19" s="18">
        <v>134415230</v>
      </c>
      <c r="L19" s="18"/>
      <c r="M19" s="19">
        <f t="shared" si="1"/>
        <v>134415230</v>
      </c>
    </row>
    <row r="20" spans="1:13" ht="12.75" customHeight="1" x14ac:dyDescent="0.2">
      <c r="A20" s="10">
        <v>13</v>
      </c>
      <c r="B20" s="21" t="s">
        <v>80</v>
      </c>
      <c r="C20" s="17" t="s">
        <v>44</v>
      </c>
      <c r="D20" s="18"/>
      <c r="E20" s="18"/>
      <c r="F20" s="18"/>
      <c r="G20" s="18"/>
      <c r="H20" s="18"/>
      <c r="I20" s="18"/>
      <c r="J20" s="19">
        <f t="shared" si="0"/>
        <v>0</v>
      </c>
      <c r="K20" s="18"/>
      <c r="L20" s="18"/>
      <c r="M20" s="19">
        <f t="shared" si="1"/>
        <v>0</v>
      </c>
    </row>
    <row r="21" spans="1:13" x14ac:dyDescent="0.2">
      <c r="A21" s="10">
        <v>14</v>
      </c>
      <c r="B21" s="27" t="s">
        <v>81</v>
      </c>
      <c r="C21" s="17" t="s">
        <v>82</v>
      </c>
      <c r="D21" s="18"/>
      <c r="E21" s="18"/>
      <c r="F21" s="18"/>
      <c r="G21" s="18"/>
      <c r="H21" s="18"/>
      <c r="I21" s="18"/>
      <c r="J21" s="19">
        <f t="shared" si="0"/>
        <v>0</v>
      </c>
      <c r="K21" s="18"/>
      <c r="L21" s="18"/>
      <c r="M21" s="19">
        <f t="shared" si="1"/>
        <v>0</v>
      </c>
    </row>
    <row r="22" spans="1:13" ht="12.75" customHeight="1" x14ac:dyDescent="0.2">
      <c r="A22" s="10">
        <v>15</v>
      </c>
      <c r="B22" s="21" t="s">
        <v>83</v>
      </c>
      <c r="C22" s="17" t="s">
        <v>84</v>
      </c>
      <c r="D22" s="18"/>
      <c r="E22" s="18"/>
      <c r="F22" s="18"/>
      <c r="G22" s="18"/>
      <c r="H22" s="18"/>
      <c r="I22" s="18"/>
      <c r="J22" s="19">
        <f t="shared" si="0"/>
        <v>0</v>
      </c>
      <c r="K22" s="18"/>
      <c r="L22" s="18"/>
      <c r="M22" s="19">
        <f t="shared" si="1"/>
        <v>0</v>
      </c>
    </row>
    <row r="23" spans="1:13" ht="12.75" customHeight="1" x14ac:dyDescent="0.2">
      <c r="A23" s="10">
        <v>16</v>
      </c>
      <c r="B23" s="28" t="s">
        <v>85</v>
      </c>
      <c r="C23" s="29" t="s">
        <v>86</v>
      </c>
      <c r="D23" s="19">
        <f t="shared" ref="D23:L23" si="2">SUM(D9:D22)</f>
        <v>3359561</v>
      </c>
      <c r="E23" s="19">
        <f t="shared" si="2"/>
        <v>7776193</v>
      </c>
      <c r="F23" s="19">
        <f t="shared" si="2"/>
        <v>-3500</v>
      </c>
      <c r="G23" s="19">
        <f t="shared" si="2"/>
        <v>5991700</v>
      </c>
      <c r="H23" s="19">
        <f t="shared" si="2"/>
        <v>14389061</v>
      </c>
      <c r="I23" s="19">
        <f t="shared" si="2"/>
        <v>23932750</v>
      </c>
      <c r="J23" s="19">
        <f t="shared" si="2"/>
        <v>55445765</v>
      </c>
      <c r="K23" s="19">
        <f t="shared" si="2"/>
        <v>431878081</v>
      </c>
      <c r="L23" s="19">
        <f t="shared" si="2"/>
        <v>0</v>
      </c>
      <c r="M23" s="19">
        <f t="shared" si="1"/>
        <v>487323846</v>
      </c>
    </row>
    <row r="24" spans="1:13" ht="12.75" customHeight="1" x14ac:dyDescent="0.2">
      <c r="A24" s="10">
        <v>17</v>
      </c>
      <c r="B24" s="21" t="s">
        <v>87</v>
      </c>
      <c r="C24" s="16" t="s">
        <v>88</v>
      </c>
      <c r="D24" s="18"/>
      <c r="E24" s="18"/>
      <c r="F24" s="18"/>
      <c r="G24" s="18"/>
      <c r="H24" s="18"/>
      <c r="I24" s="18"/>
      <c r="J24" s="19">
        <f>SUM(D24:I24)</f>
        <v>0</v>
      </c>
      <c r="K24" s="18"/>
      <c r="L24" s="18"/>
      <c r="M24" s="19">
        <f t="shared" si="1"/>
        <v>0</v>
      </c>
    </row>
    <row r="25" spans="1:13" ht="12.75" customHeight="1" x14ac:dyDescent="0.2">
      <c r="A25" s="10">
        <v>18</v>
      </c>
      <c r="B25" s="27" t="s">
        <v>89</v>
      </c>
      <c r="C25" s="16" t="s">
        <v>90</v>
      </c>
      <c r="D25" s="18"/>
      <c r="E25" s="18"/>
      <c r="F25" s="18"/>
      <c r="G25" s="18"/>
      <c r="H25" s="18"/>
      <c r="I25" s="18"/>
      <c r="J25" s="19">
        <f>SUM(D25:I25)</f>
        <v>0</v>
      </c>
      <c r="K25" s="18">
        <v>27073293</v>
      </c>
      <c r="L25" s="18"/>
      <c r="M25" s="19">
        <f t="shared" si="1"/>
        <v>27073293</v>
      </c>
    </row>
    <row r="26" spans="1:13" ht="12.75" customHeight="1" x14ac:dyDescent="0.2">
      <c r="A26" s="10">
        <v>19</v>
      </c>
      <c r="B26" s="42" t="s">
        <v>12</v>
      </c>
      <c r="C26" s="77" t="s">
        <v>38</v>
      </c>
      <c r="D26" s="18"/>
      <c r="E26" s="18"/>
      <c r="F26" s="18"/>
      <c r="G26" s="18"/>
      <c r="H26" s="18"/>
      <c r="I26" s="18"/>
      <c r="J26" s="19">
        <f>SUM(D26:I26)</f>
        <v>0</v>
      </c>
      <c r="K26" s="18">
        <v>40629454</v>
      </c>
      <c r="L26" s="18"/>
      <c r="M26" s="19">
        <f t="shared" si="1"/>
        <v>40629454</v>
      </c>
    </row>
    <row r="27" spans="1:13" ht="12.75" customHeight="1" x14ac:dyDescent="0.2">
      <c r="A27" s="10">
        <v>20</v>
      </c>
      <c r="B27" s="42" t="s">
        <v>120</v>
      </c>
      <c r="C27" s="78"/>
      <c r="D27" s="18"/>
      <c r="E27" s="18"/>
      <c r="F27" s="18"/>
      <c r="G27" s="18"/>
      <c r="H27" s="18"/>
      <c r="I27" s="18"/>
      <c r="J27" s="19">
        <f>SUM(D27:I27)</f>
        <v>0</v>
      </c>
      <c r="K27" s="18">
        <v>-2482200</v>
      </c>
      <c r="L27" s="18"/>
      <c r="M27" s="19">
        <f t="shared" si="1"/>
        <v>-2482200</v>
      </c>
    </row>
    <row r="28" spans="1:13" x14ac:dyDescent="0.2">
      <c r="A28" s="10">
        <v>21</v>
      </c>
      <c r="B28" s="30" t="s">
        <v>6</v>
      </c>
      <c r="C28" s="31" t="s">
        <v>91</v>
      </c>
      <c r="D28" s="19">
        <f>SUM(D24:D27)</f>
        <v>0</v>
      </c>
      <c r="E28" s="19">
        <f t="shared" ref="E28:L28" si="3">SUM(E24:E27)</f>
        <v>0</v>
      </c>
      <c r="F28" s="19">
        <f t="shared" si="3"/>
        <v>0</v>
      </c>
      <c r="G28" s="19">
        <f t="shared" si="3"/>
        <v>0</v>
      </c>
      <c r="H28" s="19">
        <f t="shared" si="3"/>
        <v>0</v>
      </c>
      <c r="I28" s="19">
        <f t="shared" si="3"/>
        <v>0</v>
      </c>
      <c r="J28" s="19">
        <f t="shared" si="3"/>
        <v>0</v>
      </c>
      <c r="K28" s="19">
        <f t="shared" si="3"/>
        <v>65220547</v>
      </c>
      <c r="L28" s="19">
        <f t="shared" si="3"/>
        <v>0</v>
      </c>
      <c r="M28" s="19">
        <f t="shared" si="1"/>
        <v>65220547</v>
      </c>
    </row>
    <row r="29" spans="1:13" ht="12.75" customHeight="1" x14ac:dyDescent="0.2">
      <c r="A29" s="10">
        <v>22</v>
      </c>
      <c r="B29" s="32" t="s">
        <v>92</v>
      </c>
      <c r="C29" s="32"/>
      <c r="D29" s="33">
        <f t="shared" ref="D29:L29" si="4">D23+D28</f>
        <v>3359561</v>
      </c>
      <c r="E29" s="33">
        <f t="shared" si="4"/>
        <v>7776193</v>
      </c>
      <c r="F29" s="33">
        <f t="shared" si="4"/>
        <v>-3500</v>
      </c>
      <c r="G29" s="33">
        <f t="shared" si="4"/>
        <v>5991700</v>
      </c>
      <c r="H29" s="33">
        <f t="shared" si="4"/>
        <v>14389061</v>
      </c>
      <c r="I29" s="33">
        <f t="shared" si="4"/>
        <v>23932750</v>
      </c>
      <c r="J29" s="33">
        <f t="shared" si="4"/>
        <v>55445765</v>
      </c>
      <c r="K29" s="33">
        <f t="shared" si="4"/>
        <v>497098628</v>
      </c>
      <c r="L29" s="33">
        <f t="shared" si="4"/>
        <v>0</v>
      </c>
      <c r="M29" s="19">
        <f t="shared" si="1"/>
        <v>552544393</v>
      </c>
    </row>
  </sheetData>
  <mergeCells count="4">
    <mergeCell ref="A2:M2"/>
    <mergeCell ref="A3:M3"/>
    <mergeCell ref="A4:M4"/>
    <mergeCell ref="C26:C27"/>
  </mergeCells>
  <phoneticPr fontId="2" type="noConversion"/>
  <printOptions horizontalCentered="1"/>
  <pageMargins left="0" right="0" top="0.74803149606299213" bottom="0.74803149606299213" header="0" footer="0"/>
  <pageSetup paperSize="9" scale="91" orientation="landscape" r:id="rId1"/>
  <headerFooter alignWithMargins="0">
    <oddFooter>&amp;P. oldal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108"/>
  <sheetViews>
    <sheetView topLeftCell="A7" workbookViewId="0">
      <selection activeCell="G22" sqref="G22"/>
    </sheetView>
  </sheetViews>
  <sheetFormatPr defaultRowHeight="12.75" x14ac:dyDescent="0.2"/>
  <cols>
    <col min="1" max="1" width="4.7109375" style="2" customWidth="1"/>
    <col min="2" max="2" width="11.7109375" style="54" customWidth="1"/>
    <col min="3" max="3" width="11.42578125" style="54" bestFit="1" customWidth="1"/>
    <col min="4" max="4" width="11.42578125" style="54" customWidth="1"/>
    <col min="5" max="5" width="10.42578125" bestFit="1" customWidth="1"/>
    <col min="6" max="6" width="12.7109375" style="57" bestFit="1" customWidth="1"/>
    <col min="7" max="7" width="8" style="55" bestFit="1" customWidth="1"/>
    <col min="8" max="8" width="12.7109375" style="57" bestFit="1" customWidth="1"/>
    <col min="9" max="10" width="11.7109375" style="55" bestFit="1" customWidth="1"/>
    <col min="11" max="11" width="9.85546875" style="55" bestFit="1" customWidth="1"/>
    <col min="12" max="12" width="10.7109375" style="55" bestFit="1" customWidth="1"/>
    <col min="13" max="20" width="9.140625" style="55"/>
  </cols>
  <sheetData>
    <row r="1" spans="1:8" x14ac:dyDescent="0.2">
      <c r="A1" s="56" t="s">
        <v>31</v>
      </c>
      <c r="B1" s="58"/>
      <c r="C1" s="58"/>
      <c r="D1" s="58"/>
      <c r="E1" s="56"/>
      <c r="G1" s="59"/>
      <c r="H1" s="57" t="s">
        <v>121</v>
      </c>
    </row>
    <row r="2" spans="1:8" x14ac:dyDescent="0.2">
      <c r="A2" s="79" t="s">
        <v>13</v>
      </c>
      <c r="B2" s="79"/>
      <c r="C2" s="79"/>
      <c r="D2" s="79"/>
      <c r="E2" s="79"/>
      <c r="F2" s="79"/>
      <c r="G2" s="79"/>
      <c r="H2" s="79"/>
    </row>
    <row r="3" spans="1:8" x14ac:dyDescent="0.2">
      <c r="A3" s="79" t="s">
        <v>15</v>
      </c>
      <c r="B3" s="79"/>
      <c r="C3" s="79"/>
      <c r="D3" s="79"/>
      <c r="E3" s="79"/>
      <c r="F3" s="79"/>
      <c r="G3" s="79"/>
      <c r="H3" s="79"/>
    </row>
    <row r="4" spans="1:8" x14ac:dyDescent="0.2">
      <c r="A4" s="56"/>
      <c r="B4" s="58"/>
      <c r="C4" s="58"/>
      <c r="D4" s="58"/>
      <c r="E4" s="56"/>
      <c r="G4" s="59"/>
    </row>
    <row r="5" spans="1:8" x14ac:dyDescent="0.2">
      <c r="A5" s="56" t="s">
        <v>138</v>
      </c>
      <c r="B5" s="58"/>
      <c r="C5" s="58"/>
      <c r="D5" s="58"/>
      <c r="E5" s="56"/>
      <c r="G5" s="59"/>
    </row>
    <row r="6" spans="1:8" x14ac:dyDescent="0.2">
      <c r="A6" s="56"/>
      <c r="B6" s="58"/>
      <c r="C6" s="58"/>
      <c r="D6" s="58"/>
      <c r="E6" s="56"/>
      <c r="G6" s="59"/>
    </row>
    <row r="7" spans="1:8" x14ac:dyDescent="0.2">
      <c r="A7" s="2" t="s">
        <v>14</v>
      </c>
      <c r="B7" s="54" t="s">
        <v>156</v>
      </c>
      <c r="F7" s="55"/>
      <c r="H7" s="55"/>
    </row>
    <row r="8" spans="1:8" x14ac:dyDescent="0.2">
      <c r="A8" s="2" t="s">
        <v>23</v>
      </c>
      <c r="B8" s="54" t="s">
        <v>130</v>
      </c>
      <c r="F8" s="55"/>
      <c r="H8" s="55">
        <v>6995625</v>
      </c>
    </row>
    <row r="9" spans="1:8" x14ac:dyDescent="0.2">
      <c r="A9" s="2" t="s">
        <v>23</v>
      </c>
      <c r="B9" s="54" t="s">
        <v>132</v>
      </c>
      <c r="F9" s="55"/>
      <c r="H9" s="55">
        <v>6995625</v>
      </c>
    </row>
    <row r="10" spans="1:8" x14ac:dyDescent="0.2">
      <c r="A10" s="56"/>
      <c r="B10" s="58"/>
      <c r="C10" s="58"/>
      <c r="D10" s="58"/>
      <c r="E10" s="56"/>
      <c r="G10" s="59"/>
    </row>
    <row r="11" spans="1:8" x14ac:dyDescent="0.2">
      <c r="A11" s="2" t="s">
        <v>24</v>
      </c>
      <c r="B11" t="s">
        <v>157</v>
      </c>
    </row>
    <row r="12" spans="1:8" x14ac:dyDescent="0.2">
      <c r="A12" s="2" t="s">
        <v>23</v>
      </c>
      <c r="B12" s="58" t="s">
        <v>152</v>
      </c>
      <c r="C12" s="58"/>
      <c r="D12" s="58"/>
      <c r="E12" s="56"/>
      <c r="G12" s="59"/>
      <c r="H12" s="57">
        <v>5139192</v>
      </c>
    </row>
    <row r="13" spans="1:8" x14ac:dyDescent="0.2">
      <c r="A13" s="2" t="s">
        <v>23</v>
      </c>
      <c r="B13" s="54" t="s">
        <v>22</v>
      </c>
      <c r="F13" s="55"/>
      <c r="H13" s="55">
        <v>5139192</v>
      </c>
    </row>
    <row r="14" spans="1:8" x14ac:dyDescent="0.2">
      <c r="A14" s="58"/>
      <c r="E14" s="54"/>
      <c r="F14" s="55"/>
      <c r="H14" s="55"/>
    </row>
    <row r="15" spans="1:8" x14ac:dyDescent="0.2">
      <c r="E15" s="55"/>
      <c r="F15" s="55"/>
      <c r="H15" s="55"/>
    </row>
    <row r="16" spans="1:8" x14ac:dyDescent="0.2">
      <c r="A16" s="56" t="s">
        <v>159</v>
      </c>
      <c r="B16" s="58"/>
      <c r="C16" s="58"/>
      <c r="D16" s="58"/>
      <c r="E16" s="56"/>
      <c r="G16" s="59"/>
    </row>
    <row r="17" spans="1:8" x14ac:dyDescent="0.2">
      <c r="A17" s="56"/>
      <c r="B17" s="58"/>
      <c r="C17" s="58"/>
      <c r="D17" s="58"/>
      <c r="E17" s="56"/>
      <c r="G17" s="59"/>
    </row>
    <row r="18" spans="1:8" x14ac:dyDescent="0.2">
      <c r="A18" s="2" t="s">
        <v>14</v>
      </c>
      <c r="B18" s="54" t="s">
        <v>160</v>
      </c>
      <c r="F18" s="55"/>
      <c r="H18" s="55"/>
    </row>
    <row r="19" spans="1:8" x14ac:dyDescent="0.2">
      <c r="A19" s="2" t="s">
        <v>23</v>
      </c>
      <c r="B19" s="54" t="s">
        <v>130</v>
      </c>
      <c r="F19" s="55"/>
      <c r="H19" s="55">
        <v>7167640</v>
      </c>
    </row>
    <row r="20" spans="1:8" x14ac:dyDescent="0.2">
      <c r="A20" s="2" t="s">
        <v>23</v>
      </c>
      <c r="B20" s="54" t="s">
        <v>132</v>
      </c>
      <c r="F20" s="55"/>
      <c r="H20" s="55">
        <v>7167640</v>
      </c>
    </row>
    <row r="21" spans="1:8" x14ac:dyDescent="0.2">
      <c r="A21" s="56"/>
      <c r="B21" s="58"/>
      <c r="C21" s="58"/>
      <c r="D21" s="58"/>
      <c r="E21" s="56"/>
      <c r="G21" s="59"/>
    </row>
    <row r="22" spans="1:8" x14ac:dyDescent="0.2">
      <c r="A22" s="2" t="s">
        <v>24</v>
      </c>
      <c r="B22" t="s">
        <v>176</v>
      </c>
    </row>
    <row r="23" spans="1:8" x14ac:dyDescent="0.2">
      <c r="A23" s="2" t="s">
        <v>23</v>
      </c>
      <c r="B23" s="58" t="s">
        <v>173</v>
      </c>
      <c r="C23" s="58"/>
      <c r="D23" s="58"/>
      <c r="E23" s="56"/>
      <c r="G23" s="59"/>
      <c r="H23" s="57">
        <v>300000000</v>
      </c>
    </row>
    <row r="24" spans="1:8" x14ac:dyDescent="0.2">
      <c r="A24" s="2" t="s">
        <v>23</v>
      </c>
      <c r="B24" t="s">
        <v>145</v>
      </c>
      <c r="H24" s="57">
        <v>216040705</v>
      </c>
    </row>
    <row r="25" spans="1:8" x14ac:dyDescent="0.2">
      <c r="A25" s="2" t="s">
        <v>23</v>
      </c>
      <c r="B25" s="54" t="s">
        <v>167</v>
      </c>
      <c r="F25" s="55"/>
      <c r="H25" s="55">
        <v>83959295</v>
      </c>
    </row>
    <row r="26" spans="1:8" x14ac:dyDescent="0.2">
      <c r="A26" s="56"/>
      <c r="B26" s="58"/>
      <c r="C26" s="58"/>
      <c r="D26" s="58"/>
      <c r="E26" s="56"/>
      <c r="G26" s="59"/>
    </row>
    <row r="27" spans="1:8" x14ac:dyDescent="0.2">
      <c r="A27" s="2" t="s">
        <v>33</v>
      </c>
      <c r="B27" s="54" t="s">
        <v>165</v>
      </c>
    </row>
    <row r="28" spans="1:8" x14ac:dyDescent="0.2">
      <c r="A28" s="2" t="s">
        <v>23</v>
      </c>
      <c r="B28" s="54" t="s">
        <v>126</v>
      </c>
      <c r="H28" s="57">
        <v>472500</v>
      </c>
    </row>
    <row r="29" spans="1:8" x14ac:dyDescent="0.2">
      <c r="A29" s="2" t="s">
        <v>23</v>
      </c>
      <c r="B29" s="54" t="s">
        <v>28</v>
      </c>
      <c r="H29" s="57">
        <v>472500</v>
      </c>
    </row>
    <row r="30" spans="1:8" x14ac:dyDescent="0.2">
      <c r="A30" s="56"/>
      <c r="B30" s="58"/>
      <c r="C30" s="58"/>
      <c r="D30" s="58"/>
      <c r="E30" s="56"/>
      <c r="G30" s="59"/>
    </row>
    <row r="31" spans="1:8" x14ac:dyDescent="0.2">
      <c r="A31" s="2" t="s">
        <v>135</v>
      </c>
      <c r="B31" s="54" t="s">
        <v>146</v>
      </c>
    </row>
    <row r="32" spans="1:8" x14ac:dyDescent="0.2">
      <c r="A32" s="2" t="s">
        <v>23</v>
      </c>
      <c r="B32" s="54" t="s">
        <v>126</v>
      </c>
      <c r="H32" s="57">
        <v>76200</v>
      </c>
    </row>
    <row r="33" spans="1:8" ht="12" customHeight="1" x14ac:dyDescent="0.2">
      <c r="A33" s="2" t="s">
        <v>23</v>
      </c>
      <c r="B33" s="54" t="s">
        <v>28</v>
      </c>
      <c r="H33" s="57">
        <v>76200</v>
      </c>
    </row>
    <row r="34" spans="1:8" x14ac:dyDescent="0.2">
      <c r="A34" s="56"/>
      <c r="B34" s="58"/>
      <c r="C34" s="58"/>
      <c r="D34" s="58"/>
      <c r="E34" s="56"/>
      <c r="G34" s="59"/>
    </row>
    <row r="35" spans="1:8" x14ac:dyDescent="0.2">
      <c r="A35" s="56"/>
      <c r="B35" s="58"/>
      <c r="C35" s="58"/>
      <c r="D35" s="58"/>
      <c r="E35" s="56"/>
      <c r="G35" s="59"/>
    </row>
    <row r="36" spans="1:8" x14ac:dyDescent="0.2">
      <c r="A36" s="56" t="s">
        <v>163</v>
      </c>
      <c r="B36" s="58"/>
      <c r="C36" s="58"/>
      <c r="D36" s="58"/>
      <c r="E36" s="56"/>
      <c r="G36" s="59"/>
    </row>
    <row r="37" spans="1:8" x14ac:dyDescent="0.2">
      <c r="A37" s="56"/>
      <c r="B37" s="58"/>
      <c r="C37" s="58"/>
      <c r="D37" s="58"/>
      <c r="E37" s="56"/>
      <c r="G37" s="59"/>
    </row>
    <row r="38" spans="1:8" x14ac:dyDescent="0.2">
      <c r="A38" s="2" t="s">
        <v>14</v>
      </c>
      <c r="B38" s="54" t="s">
        <v>164</v>
      </c>
      <c r="F38" s="55"/>
      <c r="H38" s="55"/>
    </row>
    <row r="39" spans="1:8" x14ac:dyDescent="0.2">
      <c r="A39" s="2" t="s">
        <v>23</v>
      </c>
      <c r="B39" s="54" t="s">
        <v>130</v>
      </c>
      <c r="F39" s="55"/>
      <c r="H39" s="55">
        <v>6772786</v>
      </c>
    </row>
    <row r="40" spans="1:8" x14ac:dyDescent="0.2">
      <c r="A40" s="2" t="s">
        <v>23</v>
      </c>
      <c r="B40" s="54" t="s">
        <v>132</v>
      </c>
      <c r="F40" s="55"/>
      <c r="H40" s="55">
        <v>6772786</v>
      </c>
    </row>
    <row r="41" spans="1:8" x14ac:dyDescent="0.2">
      <c r="A41" s="56"/>
      <c r="B41" s="58"/>
      <c r="C41" s="58"/>
      <c r="D41" s="58"/>
      <c r="E41" s="56"/>
      <c r="G41" s="59"/>
    </row>
    <row r="42" spans="1:8" x14ac:dyDescent="0.2">
      <c r="A42" s="2" t="s">
        <v>24</v>
      </c>
      <c r="B42" s="54" t="s">
        <v>161</v>
      </c>
    </row>
    <row r="43" spans="1:8" x14ac:dyDescent="0.2">
      <c r="A43" s="2" t="s">
        <v>23</v>
      </c>
      <c r="B43" s="58" t="s">
        <v>152</v>
      </c>
      <c r="C43" s="58"/>
      <c r="D43" s="58"/>
      <c r="E43" s="56"/>
      <c r="G43" s="59"/>
      <c r="H43" s="57">
        <v>7884214</v>
      </c>
    </row>
    <row r="44" spans="1:8" x14ac:dyDescent="0.2">
      <c r="A44" s="2" t="s">
        <v>23</v>
      </c>
      <c r="B44" t="s">
        <v>22</v>
      </c>
      <c r="C44"/>
      <c r="D44"/>
      <c r="F44" s="55"/>
      <c r="G44"/>
      <c r="H44" s="57">
        <v>7884214</v>
      </c>
    </row>
    <row r="45" spans="1:8" x14ac:dyDescent="0.2">
      <c r="A45" s="56"/>
      <c r="B45" s="58"/>
      <c r="C45" s="58"/>
      <c r="D45" s="58"/>
      <c r="E45" s="56"/>
      <c r="G45" s="59"/>
    </row>
    <row r="46" spans="1:8" x14ac:dyDescent="0.2">
      <c r="A46" s="2" t="s">
        <v>33</v>
      </c>
      <c r="B46" s="54" t="s">
        <v>162</v>
      </c>
    </row>
    <row r="47" spans="1:8" x14ac:dyDescent="0.2">
      <c r="A47" s="2" t="s">
        <v>23</v>
      </c>
      <c r="B47" s="58" t="s">
        <v>152</v>
      </c>
      <c r="C47" s="58"/>
      <c r="D47" s="58"/>
      <c r="E47" s="56"/>
      <c r="G47" s="59"/>
      <c r="H47" s="57">
        <v>65285301</v>
      </c>
    </row>
    <row r="48" spans="1:8" x14ac:dyDescent="0.2">
      <c r="A48" s="2" t="s">
        <v>23</v>
      </c>
      <c r="B48" t="s">
        <v>22</v>
      </c>
      <c r="C48"/>
      <c r="D48"/>
      <c r="F48" s="55"/>
      <c r="G48"/>
      <c r="H48" s="57">
        <v>65285301</v>
      </c>
    </row>
    <row r="49" spans="1:8" x14ac:dyDescent="0.2">
      <c r="A49" s="56"/>
      <c r="B49" s="58"/>
      <c r="C49" s="58"/>
      <c r="D49" s="58"/>
      <c r="E49" s="56"/>
      <c r="G49" s="54"/>
    </row>
    <row r="50" spans="1:8" x14ac:dyDescent="0.2">
      <c r="A50" s="2" t="s">
        <v>135</v>
      </c>
      <c r="B50" s="54" t="s">
        <v>179</v>
      </c>
    </row>
    <row r="51" spans="1:8" x14ac:dyDescent="0.2">
      <c r="A51" s="2" t="s">
        <v>23</v>
      </c>
      <c r="B51" s="58" t="s">
        <v>152</v>
      </c>
      <c r="C51" s="58"/>
      <c r="D51" s="58"/>
      <c r="E51" s="56"/>
      <c r="G51" s="59"/>
      <c r="H51" s="57">
        <v>49600</v>
      </c>
    </row>
    <row r="52" spans="1:8" x14ac:dyDescent="0.2">
      <c r="A52" s="2" t="s">
        <v>23</v>
      </c>
      <c r="B52" t="s">
        <v>26</v>
      </c>
      <c r="C52"/>
      <c r="D52"/>
      <c r="F52" s="55"/>
      <c r="G52"/>
      <c r="H52" s="57">
        <v>49600</v>
      </c>
    </row>
    <row r="53" spans="1:8" x14ac:dyDescent="0.2">
      <c r="A53" s="56"/>
      <c r="B53" s="58"/>
      <c r="C53" s="58"/>
      <c r="D53" s="58"/>
      <c r="E53" s="56"/>
      <c r="G53" s="54"/>
    </row>
    <row r="54" spans="1:8" x14ac:dyDescent="0.2">
      <c r="A54" s="2" t="s">
        <v>136</v>
      </c>
      <c r="B54" s="58" t="s">
        <v>174</v>
      </c>
      <c r="C54" s="58"/>
      <c r="D54" s="58"/>
      <c r="E54" s="56"/>
      <c r="G54" s="59"/>
    </row>
    <row r="55" spans="1:8" x14ac:dyDescent="0.2">
      <c r="A55" s="2" t="s">
        <v>23</v>
      </c>
      <c r="B55" t="s">
        <v>148</v>
      </c>
      <c r="F55" s="55"/>
      <c r="H55" s="55">
        <v>30000000</v>
      </c>
    </row>
    <row r="56" spans="1:8" x14ac:dyDescent="0.2">
      <c r="A56" s="2" t="s">
        <v>23</v>
      </c>
      <c r="B56" s="54" t="s">
        <v>167</v>
      </c>
      <c r="F56" s="55"/>
      <c r="H56" s="55">
        <v>30000000</v>
      </c>
    </row>
    <row r="57" spans="1:8" x14ac:dyDescent="0.2">
      <c r="F57" s="55"/>
      <c r="H57" s="55"/>
    </row>
    <row r="58" spans="1:8" x14ac:dyDescent="0.2">
      <c r="F58" s="55"/>
      <c r="H58" s="55"/>
    </row>
    <row r="59" spans="1:8" x14ac:dyDescent="0.2">
      <c r="A59" s="56"/>
      <c r="B59" s="58"/>
      <c r="C59" s="58"/>
      <c r="D59" s="58"/>
      <c r="E59" s="56"/>
      <c r="G59" s="59"/>
    </row>
    <row r="60" spans="1:8" x14ac:dyDescent="0.2">
      <c r="A60" s="56" t="s">
        <v>170</v>
      </c>
      <c r="B60" s="58"/>
      <c r="C60" s="58"/>
      <c r="D60" s="58"/>
      <c r="E60" s="56"/>
      <c r="G60" s="59"/>
    </row>
    <row r="61" spans="1:8" x14ac:dyDescent="0.2">
      <c r="A61" s="56"/>
      <c r="B61" s="58"/>
      <c r="C61" s="58"/>
      <c r="D61" s="58"/>
      <c r="E61" s="56"/>
      <c r="G61" s="59"/>
    </row>
    <row r="62" spans="1:8" x14ac:dyDescent="0.2">
      <c r="A62" s="2" t="s">
        <v>14</v>
      </c>
      <c r="B62" s="54" t="s">
        <v>183</v>
      </c>
      <c r="F62" s="55"/>
      <c r="H62" s="55"/>
    </row>
    <row r="63" spans="1:8" x14ac:dyDescent="0.2">
      <c r="A63" s="2" t="s">
        <v>23</v>
      </c>
      <c r="B63" s="54" t="s">
        <v>130</v>
      </c>
      <c r="F63" s="55"/>
      <c r="H63" s="55">
        <v>6137242</v>
      </c>
    </row>
    <row r="64" spans="1:8" x14ac:dyDescent="0.2">
      <c r="A64" s="2" t="s">
        <v>23</v>
      </c>
      <c r="B64" s="54" t="s">
        <v>132</v>
      </c>
      <c r="F64" s="55"/>
      <c r="H64" s="55">
        <v>6137242</v>
      </c>
    </row>
    <row r="65" spans="1:8" x14ac:dyDescent="0.2">
      <c r="A65" s="56"/>
      <c r="B65" s="58"/>
      <c r="C65" s="58"/>
      <c r="D65" s="58"/>
      <c r="E65" s="56"/>
      <c r="G65" s="59"/>
    </row>
    <row r="66" spans="1:8" x14ac:dyDescent="0.2">
      <c r="A66" s="2" t="s">
        <v>24</v>
      </c>
      <c r="B66" s="54" t="s">
        <v>181</v>
      </c>
    </row>
    <row r="67" spans="1:8" x14ac:dyDescent="0.2">
      <c r="A67" s="2" t="s">
        <v>23</v>
      </c>
      <c r="B67" s="54" t="s">
        <v>126</v>
      </c>
      <c r="H67" s="57">
        <v>490050</v>
      </c>
    </row>
    <row r="68" spans="1:8" x14ac:dyDescent="0.2">
      <c r="A68" s="2" t="s">
        <v>23</v>
      </c>
      <c r="B68" s="54" t="s">
        <v>28</v>
      </c>
      <c r="H68" s="57">
        <v>490050</v>
      </c>
    </row>
    <row r="69" spans="1:8" x14ac:dyDescent="0.2">
      <c r="A69" s="56"/>
      <c r="B69" s="58"/>
      <c r="C69" s="58"/>
      <c r="D69" s="58"/>
      <c r="E69" s="56"/>
      <c r="G69" s="59"/>
    </row>
    <row r="70" spans="1:8" x14ac:dyDescent="0.2">
      <c r="A70" s="2" t="s">
        <v>33</v>
      </c>
      <c r="B70" s="54" t="s">
        <v>185</v>
      </c>
    </row>
    <row r="71" spans="1:8" x14ac:dyDescent="0.2">
      <c r="A71" s="2" t="s">
        <v>23</v>
      </c>
      <c r="B71" t="s">
        <v>25</v>
      </c>
      <c r="F71" s="55"/>
      <c r="H71" s="55">
        <v>11176000</v>
      </c>
    </row>
    <row r="72" spans="1:8" x14ac:dyDescent="0.2">
      <c r="A72" s="2" t="s">
        <v>23</v>
      </c>
      <c r="B72" s="54" t="s">
        <v>28</v>
      </c>
      <c r="H72" s="57">
        <v>11176000</v>
      </c>
    </row>
    <row r="74" spans="1:8" x14ac:dyDescent="0.2">
      <c r="A74" s="56"/>
      <c r="B74" s="58"/>
      <c r="C74" s="58"/>
      <c r="D74" s="58"/>
      <c r="E74" s="56"/>
      <c r="G74" s="59"/>
    </row>
    <row r="75" spans="1:8" x14ac:dyDescent="0.2">
      <c r="A75" s="56" t="s">
        <v>155</v>
      </c>
      <c r="B75" s="58"/>
      <c r="C75" s="58"/>
      <c r="D75" s="58"/>
      <c r="E75" s="56"/>
      <c r="G75" s="59"/>
    </row>
    <row r="76" spans="1:8" x14ac:dyDescent="0.2">
      <c r="A76" s="56"/>
      <c r="B76" s="58"/>
      <c r="C76" s="58"/>
      <c r="D76" s="58"/>
      <c r="E76" s="56"/>
      <c r="G76" s="59"/>
    </row>
    <row r="77" spans="1:8" x14ac:dyDescent="0.2">
      <c r="A77" s="2" t="s">
        <v>14</v>
      </c>
      <c r="B77" s="54" t="s">
        <v>179</v>
      </c>
    </row>
    <row r="78" spans="1:8" x14ac:dyDescent="0.2">
      <c r="A78" s="2" t="s">
        <v>23</v>
      </c>
      <c r="B78" s="58" t="s">
        <v>152</v>
      </c>
      <c r="C78" s="58"/>
      <c r="D78" s="58"/>
      <c r="E78" s="56"/>
      <c r="G78" s="59"/>
      <c r="H78" s="57">
        <v>6623945</v>
      </c>
    </row>
    <row r="79" spans="1:8" x14ac:dyDescent="0.2">
      <c r="A79" s="2" t="s">
        <v>23</v>
      </c>
      <c r="B79" t="s">
        <v>26</v>
      </c>
      <c r="C79"/>
      <c r="D79"/>
      <c r="F79" s="55"/>
      <c r="G79"/>
      <c r="H79" s="57">
        <v>5856192</v>
      </c>
    </row>
    <row r="80" spans="1:8" x14ac:dyDescent="0.2">
      <c r="A80" s="2" t="s">
        <v>23</v>
      </c>
      <c r="B80" t="s">
        <v>27</v>
      </c>
      <c r="F80" s="55"/>
      <c r="G80" s="66"/>
      <c r="H80" s="55">
        <v>767753</v>
      </c>
    </row>
    <row r="81" spans="1:8" x14ac:dyDescent="0.2">
      <c r="A81" s="56"/>
      <c r="B81" s="58"/>
      <c r="C81" s="58"/>
      <c r="D81" s="58"/>
      <c r="E81" s="56"/>
      <c r="G81" s="59"/>
    </row>
    <row r="82" spans="1:8" x14ac:dyDescent="0.2">
      <c r="A82" s="2" t="s">
        <v>24</v>
      </c>
      <c r="B82" s="54" t="s">
        <v>186</v>
      </c>
    </row>
    <row r="83" spans="1:8" x14ac:dyDescent="0.2">
      <c r="A83" s="2" t="s">
        <v>23</v>
      </c>
      <c r="B83" t="s">
        <v>25</v>
      </c>
      <c r="F83" s="55"/>
      <c r="H83" s="55">
        <v>6368333</v>
      </c>
    </row>
    <row r="84" spans="1:8" x14ac:dyDescent="0.2">
      <c r="A84" s="2" t="s">
        <v>23</v>
      </c>
      <c r="B84" t="s">
        <v>148</v>
      </c>
      <c r="F84" s="55"/>
      <c r="H84" s="55">
        <v>6000000</v>
      </c>
    </row>
    <row r="85" spans="1:8" x14ac:dyDescent="0.2">
      <c r="A85" s="2" t="s">
        <v>23</v>
      </c>
      <c r="B85" s="54" t="s">
        <v>28</v>
      </c>
      <c r="H85" s="57">
        <v>6368333</v>
      </c>
    </row>
    <row r="86" spans="1:8" x14ac:dyDescent="0.2">
      <c r="A86" s="2" t="s">
        <v>23</v>
      </c>
      <c r="B86" t="s">
        <v>145</v>
      </c>
      <c r="H86" s="57">
        <v>6000000</v>
      </c>
    </row>
    <row r="88" spans="1:8" x14ac:dyDescent="0.2">
      <c r="A88" s="2" t="s">
        <v>33</v>
      </c>
      <c r="B88" s="54" t="s">
        <v>187</v>
      </c>
    </row>
    <row r="89" spans="1:8" x14ac:dyDescent="0.2">
      <c r="A89" s="2" t="s">
        <v>23</v>
      </c>
      <c r="B89" t="s">
        <v>148</v>
      </c>
      <c r="F89" s="55"/>
      <c r="H89" s="55">
        <v>15000000</v>
      </c>
    </row>
    <row r="90" spans="1:8" x14ac:dyDescent="0.2">
      <c r="A90" s="2" t="s">
        <v>23</v>
      </c>
      <c r="B90" t="s">
        <v>167</v>
      </c>
      <c r="H90" s="57">
        <v>15000000</v>
      </c>
    </row>
    <row r="92" spans="1:8" x14ac:dyDescent="0.2">
      <c r="A92" s="2" t="s">
        <v>135</v>
      </c>
      <c r="B92" s="54" t="s">
        <v>188</v>
      </c>
    </row>
    <row r="93" spans="1:8" x14ac:dyDescent="0.2">
      <c r="A93" s="2" t="s">
        <v>23</v>
      </c>
      <c r="B93" t="s">
        <v>148</v>
      </c>
      <c r="F93" s="55"/>
      <c r="H93" s="55">
        <v>15000000</v>
      </c>
    </row>
    <row r="94" spans="1:8" x14ac:dyDescent="0.2">
      <c r="A94" s="2" t="s">
        <v>23</v>
      </c>
      <c r="B94" t="s">
        <v>167</v>
      </c>
      <c r="H94" s="57">
        <v>15000000</v>
      </c>
    </row>
    <row r="96" spans="1:8" x14ac:dyDescent="0.2">
      <c r="A96" s="2" t="s">
        <v>136</v>
      </c>
      <c r="B96" s="54" t="s">
        <v>169</v>
      </c>
    </row>
    <row r="97" spans="1:8" x14ac:dyDescent="0.2">
      <c r="A97" s="2" t="s">
        <v>23</v>
      </c>
      <c r="B97" t="s">
        <v>25</v>
      </c>
      <c r="F97" s="55"/>
      <c r="H97" s="55">
        <v>400000</v>
      </c>
    </row>
    <row r="98" spans="1:8" x14ac:dyDescent="0.2">
      <c r="A98" s="2" t="s">
        <v>23</v>
      </c>
      <c r="B98" s="54" t="s">
        <v>28</v>
      </c>
      <c r="F98" s="55"/>
      <c r="H98" s="55">
        <v>400000</v>
      </c>
    </row>
    <row r="99" spans="1:8" x14ac:dyDescent="0.2">
      <c r="A99" s="56"/>
      <c r="B99" s="58"/>
      <c r="C99" s="58"/>
      <c r="D99" s="58"/>
      <c r="E99" s="56"/>
      <c r="G99" s="59"/>
    </row>
    <row r="100" spans="1:8" x14ac:dyDescent="0.2">
      <c r="A100" s="2" t="s">
        <v>196</v>
      </c>
      <c r="B100" s="54" t="s">
        <v>146</v>
      </c>
    </row>
    <row r="101" spans="1:8" x14ac:dyDescent="0.2">
      <c r="A101" s="2" t="s">
        <v>23</v>
      </c>
      <c r="B101" s="54" t="s">
        <v>126</v>
      </c>
      <c r="H101" s="57">
        <v>60000</v>
      </c>
    </row>
    <row r="102" spans="1:8" x14ac:dyDescent="0.2">
      <c r="A102" s="2" t="s">
        <v>23</v>
      </c>
      <c r="B102" s="54" t="s">
        <v>28</v>
      </c>
      <c r="H102" s="57">
        <v>60000</v>
      </c>
    </row>
    <row r="103" spans="1:8" x14ac:dyDescent="0.2">
      <c r="A103" s="60"/>
      <c r="E103" s="56"/>
      <c r="F103" s="55"/>
      <c r="G103" s="57"/>
      <c r="H103" s="55"/>
    </row>
    <row r="104" spans="1:8" x14ac:dyDescent="0.2">
      <c r="A104" s="56"/>
      <c r="B104" s="58"/>
      <c r="C104" s="58"/>
      <c r="D104" s="58"/>
      <c r="E104" s="56"/>
      <c r="G104" s="59"/>
    </row>
    <row r="105" spans="1:8" x14ac:dyDescent="0.2">
      <c r="A105" s="56"/>
      <c r="B105" s="58"/>
      <c r="C105" s="58"/>
      <c r="D105" s="58"/>
      <c r="E105" s="56"/>
      <c r="G105" s="59"/>
    </row>
    <row r="106" spans="1:8" x14ac:dyDescent="0.2">
      <c r="A106" s="56"/>
      <c r="B106" s="58"/>
      <c r="C106" s="58"/>
      <c r="D106" s="58"/>
      <c r="E106" s="56"/>
      <c r="G106" s="59"/>
    </row>
    <row r="107" spans="1:8" x14ac:dyDescent="0.2">
      <c r="A107" s="56"/>
      <c r="B107" s="58"/>
      <c r="C107" s="58"/>
      <c r="D107" s="58"/>
      <c r="E107" s="56"/>
      <c r="G107" s="59"/>
    </row>
    <row r="108" spans="1:8" x14ac:dyDescent="0.2">
      <c r="A108" s="56"/>
      <c r="B108" s="58"/>
      <c r="C108" s="58"/>
      <c r="D108" s="58"/>
      <c r="E108" s="56"/>
      <c r="G108" s="59"/>
    </row>
  </sheetData>
  <mergeCells count="2">
    <mergeCell ref="A2:H2"/>
    <mergeCell ref="A3:H3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&amp;P. oldal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45"/>
  <sheetViews>
    <sheetView topLeftCell="A13" workbookViewId="0">
      <selection activeCell="B33" sqref="B33"/>
    </sheetView>
  </sheetViews>
  <sheetFormatPr defaultRowHeight="12.75" x14ac:dyDescent="0.2"/>
  <cols>
    <col min="1" max="1" width="4.7109375" style="2" customWidth="1"/>
    <col min="2" max="2" width="9.140625" style="54"/>
    <col min="3" max="3" width="10.85546875" style="54" customWidth="1"/>
    <col min="4" max="4" width="11" style="54" customWidth="1"/>
    <col min="5" max="5" width="10.5703125" bestFit="1" customWidth="1"/>
    <col min="6" max="6" width="11.7109375" style="55" bestFit="1" customWidth="1"/>
    <col min="7" max="7" width="10.28515625" style="55" customWidth="1"/>
    <col min="8" max="8" width="12.42578125" style="55" customWidth="1"/>
  </cols>
  <sheetData>
    <row r="1" spans="1:8" x14ac:dyDescent="0.2">
      <c r="A1" s="56" t="s">
        <v>31</v>
      </c>
      <c r="H1" s="2" t="s">
        <v>122</v>
      </c>
    </row>
    <row r="2" spans="1:8" x14ac:dyDescent="0.2">
      <c r="A2" s="79" t="s">
        <v>16</v>
      </c>
      <c r="B2" s="79"/>
      <c r="C2" s="79"/>
      <c r="D2" s="79"/>
      <c r="E2" s="79"/>
      <c r="F2" s="79"/>
      <c r="G2" s="79"/>
      <c r="H2" s="79"/>
    </row>
    <row r="3" spans="1:8" x14ac:dyDescent="0.2">
      <c r="A3" s="79" t="s">
        <v>17</v>
      </c>
      <c r="B3" s="79"/>
      <c r="C3" s="79"/>
      <c r="D3" s="79"/>
      <c r="E3" s="79"/>
      <c r="F3" s="79"/>
      <c r="G3" s="79"/>
      <c r="H3" s="79"/>
    </row>
    <row r="4" spans="1:8" x14ac:dyDescent="0.2">
      <c r="A4" s="79" t="s">
        <v>18</v>
      </c>
      <c r="B4" s="79"/>
      <c r="C4" s="79"/>
      <c r="D4" s="79"/>
      <c r="E4" s="79"/>
      <c r="F4" s="79"/>
      <c r="G4" s="79"/>
      <c r="H4" s="79"/>
    </row>
    <row r="6" spans="1:8" x14ac:dyDescent="0.2">
      <c r="A6" s="56" t="s">
        <v>138</v>
      </c>
    </row>
    <row r="8" spans="1:8" x14ac:dyDescent="0.2">
      <c r="A8" s="60" t="s">
        <v>14</v>
      </c>
      <c r="B8" s="54" t="s">
        <v>129</v>
      </c>
    </row>
    <row r="9" spans="1:8" x14ac:dyDescent="0.2">
      <c r="A9" s="2" t="s">
        <v>23</v>
      </c>
      <c r="B9" s="54" t="s">
        <v>22</v>
      </c>
      <c r="H9" s="55">
        <v>-100000</v>
      </c>
    </row>
    <row r="10" spans="1:8" x14ac:dyDescent="0.2">
      <c r="A10" s="2" t="s">
        <v>23</v>
      </c>
      <c r="B10" s="54" t="s">
        <v>42</v>
      </c>
      <c r="H10" s="55">
        <v>100000</v>
      </c>
    </row>
    <row r="12" spans="1:8" x14ac:dyDescent="0.2">
      <c r="A12" s="60" t="s">
        <v>24</v>
      </c>
      <c r="B12" s="54" t="s">
        <v>158</v>
      </c>
    </row>
    <row r="13" spans="1:8" x14ac:dyDescent="0.2">
      <c r="A13" s="2" t="s">
        <v>23</v>
      </c>
      <c r="B13" s="54" t="s">
        <v>144</v>
      </c>
      <c r="H13" s="55">
        <v>25940895</v>
      </c>
    </row>
    <row r="14" spans="1:8" x14ac:dyDescent="0.2">
      <c r="A14" s="2" t="s">
        <v>23</v>
      </c>
      <c r="B14" s="54" t="s">
        <v>22</v>
      </c>
      <c r="H14" s="55">
        <v>-25940895</v>
      </c>
    </row>
    <row r="16" spans="1:8" x14ac:dyDescent="0.2">
      <c r="A16" s="2" t="s">
        <v>33</v>
      </c>
      <c r="B16" t="s">
        <v>166</v>
      </c>
      <c r="F16" s="57"/>
      <c r="H16" s="57"/>
    </row>
    <row r="17" spans="1:8" x14ac:dyDescent="0.2">
      <c r="A17" s="2" t="s">
        <v>23</v>
      </c>
      <c r="B17" s="54" t="s">
        <v>28</v>
      </c>
      <c r="H17" s="55">
        <v>-400000</v>
      </c>
    </row>
    <row r="18" spans="1:8" x14ac:dyDescent="0.2">
      <c r="A18" s="2" t="s">
        <v>23</v>
      </c>
      <c r="B18" s="54" t="s">
        <v>28</v>
      </c>
      <c r="H18" s="55">
        <v>400000</v>
      </c>
    </row>
    <row r="21" spans="1:8" x14ac:dyDescent="0.2">
      <c r="A21" s="56" t="s">
        <v>159</v>
      </c>
    </row>
    <row r="22" spans="1:8" x14ac:dyDescent="0.2">
      <c r="A22" s="56"/>
    </row>
    <row r="23" spans="1:8" x14ac:dyDescent="0.2">
      <c r="A23" s="60" t="s">
        <v>14</v>
      </c>
      <c r="B23" s="54" t="s">
        <v>129</v>
      </c>
    </row>
    <row r="24" spans="1:8" x14ac:dyDescent="0.2">
      <c r="A24" s="2" t="s">
        <v>23</v>
      </c>
      <c r="B24" s="54" t="s">
        <v>22</v>
      </c>
      <c r="H24" s="55">
        <v>-50000</v>
      </c>
    </row>
    <row r="25" spans="1:8" x14ac:dyDescent="0.2">
      <c r="A25" s="2" t="s">
        <v>23</v>
      </c>
      <c r="B25" s="54" t="s">
        <v>42</v>
      </c>
      <c r="H25" s="55">
        <v>50000</v>
      </c>
    </row>
    <row r="27" spans="1:8" x14ac:dyDescent="0.2">
      <c r="A27" s="60" t="s">
        <v>24</v>
      </c>
      <c r="B27" s="54" t="s">
        <v>171</v>
      </c>
    </row>
    <row r="28" spans="1:8" x14ac:dyDescent="0.2">
      <c r="A28" s="2" t="s">
        <v>23</v>
      </c>
      <c r="B28" s="54" t="s">
        <v>22</v>
      </c>
      <c r="H28" s="55">
        <v>-333147392</v>
      </c>
    </row>
    <row r="29" spans="1:8" x14ac:dyDescent="0.2">
      <c r="A29" s="2" t="s">
        <v>23</v>
      </c>
      <c r="B29" s="54" t="s">
        <v>42</v>
      </c>
      <c r="H29" s="55">
        <v>333147392</v>
      </c>
    </row>
    <row r="31" spans="1:8" x14ac:dyDescent="0.2">
      <c r="A31" s="2" t="s">
        <v>33</v>
      </c>
      <c r="B31" t="s">
        <v>172</v>
      </c>
      <c r="F31" s="57"/>
      <c r="H31" s="57"/>
    </row>
    <row r="32" spans="1:8" x14ac:dyDescent="0.2">
      <c r="A32" s="2" t="s">
        <v>23</v>
      </c>
      <c r="B32" t="s">
        <v>145</v>
      </c>
      <c r="F32" s="57"/>
      <c r="H32" s="57">
        <v>3339169</v>
      </c>
    </row>
    <row r="33" spans="1:8" x14ac:dyDescent="0.2">
      <c r="A33" s="2" t="s">
        <v>23</v>
      </c>
      <c r="B33" s="54" t="s">
        <v>167</v>
      </c>
      <c r="H33" s="55">
        <v>-799169</v>
      </c>
    </row>
    <row r="34" spans="1:8" x14ac:dyDescent="0.2">
      <c r="A34" s="60" t="s">
        <v>23</v>
      </c>
      <c r="B34" t="s">
        <v>140</v>
      </c>
      <c r="F34"/>
      <c r="G34" s="57"/>
      <c r="H34" s="55">
        <v>-2540000</v>
      </c>
    </row>
    <row r="35" spans="1:8" ht="24" x14ac:dyDescent="0.2">
      <c r="A35" s="60"/>
      <c r="B35" s="67"/>
      <c r="C35" s="68" t="s">
        <v>145</v>
      </c>
      <c r="D35" s="68"/>
      <c r="E35" s="68"/>
      <c r="F35" s="69"/>
      <c r="G35" s="2"/>
    </row>
    <row r="36" spans="1:8" x14ac:dyDescent="0.2">
      <c r="A36" s="60"/>
      <c r="B36" s="54" t="s">
        <v>5</v>
      </c>
      <c r="C36" s="61">
        <v>-2540000</v>
      </c>
      <c r="D36" s="61" t="s">
        <v>198</v>
      </c>
      <c r="E36" s="61"/>
      <c r="F36" s="61"/>
      <c r="G36" s="2"/>
    </row>
    <row r="39" spans="1:8" x14ac:dyDescent="0.2">
      <c r="A39" s="56" t="s">
        <v>163</v>
      </c>
    </row>
    <row r="40" spans="1:8" x14ac:dyDescent="0.2">
      <c r="A40" s="60"/>
    </row>
    <row r="41" spans="1:8" x14ac:dyDescent="0.2">
      <c r="A41" s="2" t="s">
        <v>14</v>
      </c>
      <c r="B41" t="s">
        <v>168</v>
      </c>
      <c r="F41" s="57"/>
      <c r="H41" s="57"/>
    </row>
    <row r="42" spans="1:8" x14ac:dyDescent="0.2">
      <c r="A42" s="2" t="s">
        <v>23</v>
      </c>
      <c r="B42" s="54" t="s">
        <v>167</v>
      </c>
      <c r="H42" s="55">
        <v>-60000</v>
      </c>
    </row>
    <row r="43" spans="1:8" x14ac:dyDescent="0.2">
      <c r="A43" s="2" t="s">
        <v>23</v>
      </c>
      <c r="B43" t="s">
        <v>145</v>
      </c>
      <c r="F43" s="57"/>
      <c r="H43" s="57">
        <v>60000</v>
      </c>
    </row>
    <row r="45" spans="1:8" x14ac:dyDescent="0.2">
      <c r="A45" s="60" t="s">
        <v>24</v>
      </c>
      <c r="B45" s="54" t="s">
        <v>175</v>
      </c>
    </row>
    <row r="46" spans="1:8" x14ac:dyDescent="0.2">
      <c r="A46" s="2" t="s">
        <v>23</v>
      </c>
      <c r="B46" t="s">
        <v>26</v>
      </c>
      <c r="H46" s="55">
        <v>-150000</v>
      </c>
    </row>
    <row r="47" spans="1:8" x14ac:dyDescent="0.2">
      <c r="A47" s="2" t="s">
        <v>23</v>
      </c>
      <c r="B47" s="54" t="s">
        <v>42</v>
      </c>
      <c r="H47" s="55">
        <v>150000</v>
      </c>
    </row>
    <row r="49" spans="1:8" x14ac:dyDescent="0.2">
      <c r="A49" s="2" t="s">
        <v>33</v>
      </c>
      <c r="B49" t="s">
        <v>176</v>
      </c>
      <c r="F49" s="57"/>
      <c r="H49" s="57"/>
    </row>
    <row r="50" spans="1:8" x14ac:dyDescent="0.2">
      <c r="A50" s="2" t="s">
        <v>23</v>
      </c>
      <c r="B50" t="s">
        <v>145</v>
      </c>
      <c r="F50" s="57"/>
      <c r="H50" s="57">
        <v>970916</v>
      </c>
    </row>
    <row r="51" spans="1:8" x14ac:dyDescent="0.2">
      <c r="A51" s="2" t="s">
        <v>23</v>
      </c>
      <c r="B51" s="54" t="s">
        <v>167</v>
      </c>
      <c r="H51" s="55">
        <v>-970916</v>
      </c>
    </row>
    <row r="53" spans="1:8" x14ac:dyDescent="0.2">
      <c r="A53" s="2" t="s">
        <v>135</v>
      </c>
      <c r="B53" t="s">
        <v>177</v>
      </c>
      <c r="F53" s="57"/>
      <c r="H53" s="57"/>
    </row>
    <row r="54" spans="1:8" x14ac:dyDescent="0.2">
      <c r="A54" s="2" t="s">
        <v>23</v>
      </c>
      <c r="B54" t="s">
        <v>145</v>
      </c>
      <c r="F54" s="57"/>
      <c r="H54" s="57">
        <v>-812800</v>
      </c>
    </row>
    <row r="55" spans="1:8" x14ac:dyDescent="0.2">
      <c r="A55" s="2" t="s">
        <v>23</v>
      </c>
      <c r="B55" s="54" t="s">
        <v>28</v>
      </c>
      <c r="H55" s="55">
        <v>812800</v>
      </c>
    </row>
    <row r="59" spans="1:8" x14ac:dyDescent="0.2">
      <c r="A59" s="2" t="s">
        <v>136</v>
      </c>
      <c r="B59" t="s">
        <v>178</v>
      </c>
      <c r="F59" s="57"/>
      <c r="H59" s="57"/>
    </row>
    <row r="60" spans="1:8" x14ac:dyDescent="0.2">
      <c r="A60" s="2" t="s">
        <v>23</v>
      </c>
      <c r="B60" t="s">
        <v>28</v>
      </c>
      <c r="F60" s="57"/>
      <c r="H60" s="57">
        <v>1980000</v>
      </c>
    </row>
    <row r="61" spans="1:8" x14ac:dyDescent="0.2">
      <c r="A61" s="60" t="s">
        <v>23</v>
      </c>
      <c r="B61" t="s">
        <v>140</v>
      </c>
      <c r="F61"/>
      <c r="G61" s="57"/>
      <c r="H61" s="55">
        <v>-1980000</v>
      </c>
    </row>
    <row r="62" spans="1:8" ht="24" x14ac:dyDescent="0.2">
      <c r="A62" s="60"/>
      <c r="B62" s="67"/>
      <c r="C62" s="68" t="s">
        <v>28</v>
      </c>
      <c r="D62" s="68"/>
      <c r="E62" s="68"/>
      <c r="F62" s="69"/>
      <c r="G62" s="2"/>
    </row>
    <row r="63" spans="1:8" x14ac:dyDescent="0.2">
      <c r="A63" s="60"/>
      <c r="B63" s="54" t="s">
        <v>5</v>
      </c>
      <c r="C63" s="61">
        <v>-1980000</v>
      </c>
      <c r="D63" s="61"/>
      <c r="E63" s="61"/>
      <c r="F63" s="61"/>
      <c r="G63" s="2"/>
    </row>
    <row r="66" spans="1:8" x14ac:dyDescent="0.2">
      <c r="A66" s="56" t="s">
        <v>170</v>
      </c>
    </row>
    <row r="67" spans="1:8" x14ac:dyDescent="0.2">
      <c r="A67" s="60"/>
    </row>
    <row r="68" spans="1:8" x14ac:dyDescent="0.2">
      <c r="A68" s="2" t="s">
        <v>14</v>
      </c>
      <c r="B68" t="s">
        <v>182</v>
      </c>
      <c r="F68" s="57"/>
      <c r="H68" s="57"/>
    </row>
    <row r="69" spans="1:8" x14ac:dyDescent="0.2">
      <c r="A69" s="2" t="s">
        <v>23</v>
      </c>
      <c r="B69" t="s">
        <v>167</v>
      </c>
      <c r="F69" s="57"/>
      <c r="H69" s="57">
        <v>-7713980</v>
      </c>
    </row>
    <row r="70" spans="1:8" x14ac:dyDescent="0.2">
      <c r="A70" s="2" t="s">
        <v>23</v>
      </c>
      <c r="B70" s="54" t="s">
        <v>28</v>
      </c>
      <c r="H70" s="55">
        <v>7713980</v>
      </c>
    </row>
    <row r="71" spans="1:8" x14ac:dyDescent="0.2">
      <c r="E71" s="55"/>
    </row>
    <row r="72" spans="1:8" x14ac:dyDescent="0.2">
      <c r="A72" s="60" t="s">
        <v>24</v>
      </c>
      <c r="B72" s="54" t="s">
        <v>184</v>
      </c>
    </row>
    <row r="73" spans="1:8" x14ac:dyDescent="0.2">
      <c r="A73" s="2" t="s">
        <v>23</v>
      </c>
      <c r="B73" t="s">
        <v>26</v>
      </c>
      <c r="H73" s="55">
        <v>145528</v>
      </c>
    </row>
    <row r="74" spans="1:8" x14ac:dyDescent="0.2">
      <c r="A74" s="2" t="s">
        <v>23</v>
      </c>
      <c r="B74" s="54" t="s">
        <v>28</v>
      </c>
      <c r="H74" s="55">
        <v>-145528</v>
      </c>
    </row>
    <row r="75" spans="1:8" x14ac:dyDescent="0.2">
      <c r="A75" s="60"/>
    </row>
    <row r="76" spans="1:8" x14ac:dyDescent="0.2">
      <c r="A76" s="60" t="s">
        <v>33</v>
      </c>
      <c r="B76" s="54" t="s">
        <v>147</v>
      </c>
    </row>
    <row r="77" spans="1:8" x14ac:dyDescent="0.2">
      <c r="A77" s="2" t="s">
        <v>23</v>
      </c>
      <c r="B77" t="s">
        <v>26</v>
      </c>
      <c r="H77" s="55">
        <v>1200000</v>
      </c>
    </row>
    <row r="78" spans="1:8" x14ac:dyDescent="0.2">
      <c r="A78" s="2" t="s">
        <v>23</v>
      </c>
      <c r="B78" t="s">
        <v>27</v>
      </c>
      <c r="H78" s="55">
        <v>156000</v>
      </c>
    </row>
    <row r="79" spans="1:8" x14ac:dyDescent="0.2">
      <c r="A79" s="2" t="s">
        <v>23</v>
      </c>
      <c r="B79" s="54" t="s">
        <v>28</v>
      </c>
      <c r="H79" s="55">
        <v>-1356000</v>
      </c>
    </row>
    <row r="80" spans="1:8" x14ac:dyDescent="0.2">
      <c r="A80" s="58"/>
      <c r="E80" s="54"/>
    </row>
    <row r="81" spans="1:8" x14ac:dyDescent="0.2">
      <c r="A81" s="60"/>
    </row>
    <row r="82" spans="1:8" x14ac:dyDescent="0.2">
      <c r="A82" s="56" t="s">
        <v>155</v>
      </c>
      <c r="H82" s="2"/>
    </row>
    <row r="83" spans="1:8" x14ac:dyDescent="0.2">
      <c r="A83" s="56"/>
      <c r="H83" s="2"/>
    </row>
    <row r="84" spans="1:8" x14ac:dyDescent="0.2">
      <c r="A84" s="2" t="s">
        <v>14</v>
      </c>
      <c r="B84" t="s">
        <v>157</v>
      </c>
      <c r="F84" s="57"/>
      <c r="H84" s="57"/>
    </row>
    <row r="85" spans="1:8" x14ac:dyDescent="0.2">
      <c r="A85" s="2" t="s">
        <v>23</v>
      </c>
      <c r="B85" s="54" t="s">
        <v>22</v>
      </c>
      <c r="H85" s="55">
        <v>-5139192</v>
      </c>
    </row>
    <row r="86" spans="1:8" x14ac:dyDescent="0.2">
      <c r="A86" s="2" t="s">
        <v>23</v>
      </c>
      <c r="B86" s="54" t="s">
        <v>153</v>
      </c>
      <c r="F86" s="57"/>
      <c r="H86" s="57">
        <v>6176638</v>
      </c>
    </row>
    <row r="87" spans="1:8" x14ac:dyDescent="0.2">
      <c r="A87" s="60" t="s">
        <v>23</v>
      </c>
      <c r="B87" t="s">
        <v>140</v>
      </c>
      <c r="F87"/>
      <c r="G87" s="57"/>
      <c r="H87" s="55">
        <v>-1037446</v>
      </c>
    </row>
    <row r="88" spans="1:8" ht="24" x14ac:dyDescent="0.2">
      <c r="A88" s="60"/>
      <c r="B88" s="67"/>
      <c r="C88" s="68" t="s">
        <v>28</v>
      </c>
      <c r="D88" s="68"/>
      <c r="F88" s="69"/>
      <c r="G88" s="2"/>
    </row>
    <row r="89" spans="1:8" x14ac:dyDescent="0.2">
      <c r="A89" s="60"/>
      <c r="B89" s="67" t="s">
        <v>1</v>
      </c>
      <c r="C89" s="61">
        <v>-611339</v>
      </c>
      <c r="D89" s="71"/>
      <c r="F89" s="61"/>
      <c r="G89" s="2"/>
    </row>
    <row r="90" spans="1:8" x14ac:dyDescent="0.2">
      <c r="A90" s="60"/>
      <c r="B90" s="54" t="s">
        <v>32</v>
      </c>
      <c r="C90" s="61">
        <v>-426107</v>
      </c>
      <c r="D90" s="61"/>
      <c r="F90" s="61"/>
      <c r="G90" s="2"/>
    </row>
    <row r="91" spans="1:8" x14ac:dyDescent="0.2">
      <c r="E91" s="54"/>
    </row>
    <row r="92" spans="1:8" x14ac:dyDescent="0.2">
      <c r="A92" s="2" t="s">
        <v>24</v>
      </c>
      <c r="B92" s="54" t="s">
        <v>161</v>
      </c>
      <c r="F92" s="57"/>
      <c r="H92" s="57"/>
    </row>
    <row r="93" spans="1:8" x14ac:dyDescent="0.2">
      <c r="A93" s="2" t="s">
        <v>23</v>
      </c>
      <c r="B93" t="s">
        <v>22</v>
      </c>
      <c r="C93"/>
      <c r="D93"/>
      <c r="G93"/>
      <c r="H93" s="57">
        <v>-7884214</v>
      </c>
    </row>
    <row r="94" spans="1:8" x14ac:dyDescent="0.2">
      <c r="A94" s="2" t="s">
        <v>23</v>
      </c>
      <c r="B94" s="54" t="s">
        <v>153</v>
      </c>
      <c r="F94" s="57"/>
      <c r="H94" s="57">
        <v>3338640</v>
      </c>
    </row>
    <row r="95" spans="1:8" x14ac:dyDescent="0.2">
      <c r="A95" s="60" t="s">
        <v>23</v>
      </c>
      <c r="B95" t="s">
        <v>140</v>
      </c>
      <c r="F95"/>
      <c r="G95" s="57"/>
      <c r="H95" s="55">
        <v>4545574</v>
      </c>
    </row>
    <row r="96" spans="1:8" ht="36" x14ac:dyDescent="0.2">
      <c r="A96" s="60"/>
      <c r="B96" s="67"/>
      <c r="C96" s="68" t="s">
        <v>26</v>
      </c>
      <c r="D96" s="68" t="s">
        <v>141</v>
      </c>
      <c r="E96" s="68" t="s">
        <v>28</v>
      </c>
      <c r="F96" s="69" t="s">
        <v>142</v>
      </c>
      <c r="G96" s="2"/>
    </row>
    <row r="97" spans="1:8" x14ac:dyDescent="0.2">
      <c r="A97" s="60"/>
      <c r="B97" s="54" t="s">
        <v>32</v>
      </c>
      <c r="C97" s="61">
        <v>676991</v>
      </c>
      <c r="D97" s="61">
        <v>88009</v>
      </c>
      <c r="E97" s="61">
        <v>3780574</v>
      </c>
      <c r="F97" s="61">
        <f>SUM(C97:E97)</f>
        <v>4545574</v>
      </c>
      <c r="G97" s="2"/>
    </row>
    <row r="98" spans="1:8" x14ac:dyDescent="0.2">
      <c r="A98" s="60"/>
      <c r="C98" s="61"/>
      <c r="D98" s="61"/>
      <c r="E98" s="61"/>
      <c r="F98" s="61"/>
      <c r="G98" s="2"/>
    </row>
    <row r="99" spans="1:8" x14ac:dyDescent="0.2">
      <c r="A99" s="2" t="s">
        <v>33</v>
      </c>
      <c r="B99" s="54" t="s">
        <v>162</v>
      </c>
      <c r="F99" s="57"/>
      <c r="H99" s="57"/>
    </row>
    <row r="100" spans="1:8" x14ac:dyDescent="0.2">
      <c r="A100" s="2" t="s">
        <v>23</v>
      </c>
      <c r="B100" t="s">
        <v>22</v>
      </c>
      <c r="C100"/>
      <c r="D100"/>
      <c r="G100"/>
      <c r="H100" s="57">
        <v>-65285301</v>
      </c>
    </row>
    <row r="101" spans="1:8" x14ac:dyDescent="0.2">
      <c r="A101" s="2" t="s">
        <v>23</v>
      </c>
      <c r="B101" s="54" t="s">
        <v>153</v>
      </c>
      <c r="F101" s="57"/>
      <c r="H101" s="57">
        <v>7012859</v>
      </c>
    </row>
    <row r="102" spans="1:8" x14ac:dyDescent="0.2">
      <c r="A102" s="60" t="s">
        <v>23</v>
      </c>
      <c r="B102" t="s">
        <v>140</v>
      </c>
      <c r="F102"/>
      <c r="G102" s="57"/>
      <c r="H102" s="55">
        <v>58272442</v>
      </c>
    </row>
    <row r="103" spans="1:8" ht="36" x14ac:dyDescent="0.2">
      <c r="A103" s="60"/>
      <c r="B103" s="67"/>
      <c r="C103" s="68" t="s">
        <v>26</v>
      </c>
      <c r="D103" s="68" t="s">
        <v>141</v>
      </c>
      <c r="E103" s="68" t="s">
        <v>28</v>
      </c>
      <c r="F103" s="69" t="s">
        <v>142</v>
      </c>
      <c r="G103" s="2"/>
    </row>
    <row r="104" spans="1:8" x14ac:dyDescent="0.2">
      <c r="A104" s="60"/>
      <c r="B104" s="54" t="s">
        <v>1</v>
      </c>
      <c r="C104" s="61"/>
      <c r="D104" s="61"/>
      <c r="E104" s="61">
        <v>17452845</v>
      </c>
      <c r="F104" s="61">
        <f>SUM(C104:E104)</f>
        <v>17452845</v>
      </c>
      <c r="G104" s="2"/>
      <c r="H104" s="55">
        <v>17452845</v>
      </c>
    </row>
    <row r="105" spans="1:8" x14ac:dyDescent="0.2">
      <c r="A105" s="56"/>
      <c r="B105" s="54" t="s">
        <v>32</v>
      </c>
      <c r="C105" s="61">
        <v>3607965</v>
      </c>
      <c r="D105" s="61">
        <v>469035</v>
      </c>
      <c r="E105" s="61">
        <v>8914147</v>
      </c>
      <c r="F105" s="61">
        <f>SUM(C105:E105)</f>
        <v>12991147</v>
      </c>
      <c r="G105" s="54"/>
      <c r="H105" s="57">
        <v>12991147</v>
      </c>
    </row>
    <row r="106" spans="1:8" x14ac:dyDescent="0.2">
      <c r="A106" s="56"/>
      <c r="B106" s="58" t="s">
        <v>5</v>
      </c>
      <c r="C106" s="61">
        <v>24626947</v>
      </c>
      <c r="D106" s="61">
        <v>3201503</v>
      </c>
      <c r="E106" s="61">
        <v>0</v>
      </c>
      <c r="F106" s="61">
        <f>SUM(C106:E106)</f>
        <v>27828450</v>
      </c>
      <c r="G106" s="54"/>
      <c r="H106" s="57">
        <v>27828450</v>
      </c>
    </row>
    <row r="107" spans="1:8" x14ac:dyDescent="0.2">
      <c r="E107" s="54"/>
    </row>
    <row r="108" spans="1:8" x14ac:dyDescent="0.2">
      <c r="A108" s="2" t="s">
        <v>135</v>
      </c>
      <c r="B108" s="54" t="s">
        <v>189</v>
      </c>
      <c r="F108" s="57"/>
      <c r="H108" s="57"/>
    </row>
    <row r="109" spans="1:8" x14ac:dyDescent="0.2">
      <c r="A109" s="2" t="s">
        <v>23</v>
      </c>
      <c r="B109" t="s">
        <v>22</v>
      </c>
      <c r="C109"/>
      <c r="D109"/>
      <c r="G109"/>
      <c r="H109" s="57">
        <v>36961265</v>
      </c>
    </row>
    <row r="110" spans="1:8" x14ac:dyDescent="0.2">
      <c r="A110" s="2" t="s">
        <v>23</v>
      </c>
      <c r="B110" s="54" t="s">
        <v>153</v>
      </c>
      <c r="F110" s="57"/>
      <c r="H110" s="57">
        <v>-7748699</v>
      </c>
    </row>
    <row r="111" spans="1:8" x14ac:dyDescent="0.2">
      <c r="A111" s="60" t="s">
        <v>23</v>
      </c>
      <c r="B111" t="s">
        <v>140</v>
      </c>
      <c r="F111"/>
      <c r="G111" s="57"/>
      <c r="H111" s="55">
        <v>-29212566</v>
      </c>
    </row>
    <row r="112" spans="1:8" ht="36" x14ac:dyDescent="0.2">
      <c r="A112" s="60"/>
      <c r="B112" s="67"/>
      <c r="C112" s="68" t="s">
        <v>26</v>
      </c>
      <c r="D112" s="68" t="s">
        <v>141</v>
      </c>
      <c r="E112" s="68" t="s">
        <v>28</v>
      </c>
      <c r="F112" s="69" t="s">
        <v>142</v>
      </c>
      <c r="G112" s="2"/>
    </row>
    <row r="113" spans="1:8" x14ac:dyDescent="0.2">
      <c r="A113" s="60"/>
      <c r="B113" s="54" t="s">
        <v>1</v>
      </c>
      <c r="C113" s="61"/>
      <c r="D113" s="61"/>
      <c r="E113" s="61">
        <v>-17452845</v>
      </c>
      <c r="F113" s="61">
        <f>SUM(C113:E113)</f>
        <v>-17452845</v>
      </c>
      <c r="G113" s="2"/>
    </row>
    <row r="114" spans="1:8" x14ac:dyDescent="0.2">
      <c r="A114" s="56"/>
      <c r="B114" s="54" t="s">
        <v>32</v>
      </c>
      <c r="C114" s="61"/>
      <c r="D114" s="61"/>
      <c r="E114" s="61">
        <v>-11759721</v>
      </c>
      <c r="F114" s="61">
        <f>SUM(C114:E114)</f>
        <v>-11759721</v>
      </c>
      <c r="G114" s="54"/>
      <c r="H114" s="57"/>
    </row>
    <row r="115" spans="1:8" x14ac:dyDescent="0.2">
      <c r="E115" s="54"/>
      <c r="F115"/>
      <c r="G115" s="57"/>
    </row>
    <row r="116" spans="1:8" x14ac:dyDescent="0.2">
      <c r="A116" s="60" t="s">
        <v>136</v>
      </c>
      <c r="B116" t="s">
        <v>150</v>
      </c>
      <c r="F116"/>
      <c r="G116" s="57"/>
    </row>
    <row r="117" spans="1:8" x14ac:dyDescent="0.2">
      <c r="A117" s="60" t="s">
        <v>23</v>
      </c>
      <c r="B117" t="s">
        <v>140</v>
      </c>
      <c r="F117"/>
      <c r="G117" s="57"/>
      <c r="H117" s="55">
        <v>0</v>
      </c>
    </row>
    <row r="118" spans="1:8" ht="36" x14ac:dyDescent="0.2">
      <c r="A118" s="60"/>
      <c r="B118" s="67"/>
      <c r="C118" s="67"/>
      <c r="D118" s="68" t="s">
        <v>26</v>
      </c>
      <c r="E118" s="68" t="s">
        <v>141</v>
      </c>
      <c r="F118" s="69" t="s">
        <v>142</v>
      </c>
      <c r="G118" s="2"/>
    </row>
    <row r="119" spans="1:8" x14ac:dyDescent="0.2">
      <c r="A119" s="60"/>
      <c r="B119" s="54" t="s">
        <v>1</v>
      </c>
      <c r="D119" s="61">
        <v>-23540</v>
      </c>
      <c r="E119" s="61">
        <v>-3060</v>
      </c>
      <c r="F119" s="61">
        <f t="shared" ref="F119:F124" si="0">SUM(D119:E119)</f>
        <v>-26600</v>
      </c>
      <c r="G119" s="2"/>
      <c r="H119" s="55">
        <v>-26600</v>
      </c>
    </row>
    <row r="120" spans="1:8" x14ac:dyDescent="0.2">
      <c r="A120" s="60"/>
      <c r="B120" s="54" t="s">
        <v>32</v>
      </c>
      <c r="D120" s="61">
        <v>-66106</v>
      </c>
      <c r="E120" s="61">
        <v>-8594</v>
      </c>
      <c r="F120" s="61">
        <f t="shared" si="0"/>
        <v>-74700</v>
      </c>
      <c r="G120" s="2"/>
      <c r="H120" s="55">
        <v>-74700</v>
      </c>
    </row>
    <row r="121" spans="1:8" x14ac:dyDescent="0.2">
      <c r="A121" s="60"/>
      <c r="B121" s="54" t="s">
        <v>133</v>
      </c>
      <c r="D121" s="61">
        <v>-3097</v>
      </c>
      <c r="E121" s="61">
        <v>-403</v>
      </c>
      <c r="F121" s="61">
        <f t="shared" si="0"/>
        <v>-3500</v>
      </c>
      <c r="G121" s="2"/>
      <c r="H121" s="55">
        <v>-3500</v>
      </c>
    </row>
    <row r="122" spans="1:8" x14ac:dyDescent="0.2">
      <c r="A122" s="60"/>
      <c r="B122" s="54" t="s">
        <v>128</v>
      </c>
      <c r="D122" s="61">
        <v>-7345</v>
      </c>
      <c r="E122" s="61">
        <v>-955</v>
      </c>
      <c r="F122" s="61">
        <f t="shared" si="0"/>
        <v>-8300</v>
      </c>
      <c r="G122" s="2"/>
      <c r="H122" s="55">
        <v>-8300</v>
      </c>
    </row>
    <row r="123" spans="1:8" x14ac:dyDescent="0.2">
      <c r="A123" s="60"/>
      <c r="B123" s="54" t="s">
        <v>143</v>
      </c>
      <c r="D123" s="61">
        <v>-15929</v>
      </c>
      <c r="E123" s="61">
        <v>-2071</v>
      </c>
      <c r="F123" s="61">
        <f t="shared" si="0"/>
        <v>-18000</v>
      </c>
      <c r="G123" s="2"/>
      <c r="H123" s="55">
        <v>-18000</v>
      </c>
    </row>
    <row r="124" spans="1:8" x14ac:dyDescent="0.2">
      <c r="A124" s="60"/>
      <c r="B124" s="54" t="s">
        <v>5</v>
      </c>
      <c r="D124" s="61">
        <v>116018</v>
      </c>
      <c r="E124" s="61">
        <v>15082</v>
      </c>
      <c r="F124" s="61">
        <f t="shared" si="0"/>
        <v>131100</v>
      </c>
      <c r="G124" s="2"/>
      <c r="H124" s="55">
        <v>131100</v>
      </c>
    </row>
    <row r="125" spans="1:8" x14ac:dyDescent="0.2">
      <c r="E125" s="54"/>
      <c r="F125"/>
      <c r="G125" s="57"/>
    </row>
    <row r="126" spans="1:8" x14ac:dyDescent="0.2">
      <c r="A126" s="60" t="s">
        <v>196</v>
      </c>
      <c r="B126" t="s">
        <v>151</v>
      </c>
      <c r="F126"/>
      <c r="G126" s="57"/>
    </row>
    <row r="127" spans="1:8" x14ac:dyDescent="0.2">
      <c r="A127" s="60" t="s">
        <v>23</v>
      </c>
      <c r="B127" t="s">
        <v>140</v>
      </c>
      <c r="F127"/>
      <c r="G127" s="57"/>
      <c r="H127" s="55">
        <v>0</v>
      </c>
    </row>
    <row r="128" spans="1:8" ht="24" x14ac:dyDescent="0.2">
      <c r="A128" s="60"/>
      <c r="B128" s="67"/>
      <c r="C128" s="67"/>
      <c r="D128" s="68" t="s">
        <v>28</v>
      </c>
      <c r="E128" s="68" t="s">
        <v>145</v>
      </c>
      <c r="F128" s="69" t="s">
        <v>142</v>
      </c>
      <c r="G128" s="2"/>
    </row>
    <row r="129" spans="1:8" x14ac:dyDescent="0.2">
      <c r="A129" s="60"/>
      <c r="B129" s="54" t="s">
        <v>1</v>
      </c>
      <c r="D129" s="61">
        <v>-57800</v>
      </c>
      <c r="E129" s="61">
        <v>57800</v>
      </c>
      <c r="F129" s="61">
        <f>SUM(D129:E129)</f>
        <v>0</v>
      </c>
    </row>
    <row r="130" spans="1:8" x14ac:dyDescent="0.2">
      <c r="F130" s="57"/>
    </row>
    <row r="131" spans="1:8" x14ac:dyDescent="0.2">
      <c r="A131" s="60" t="s">
        <v>139</v>
      </c>
      <c r="B131" s="54" t="s">
        <v>195</v>
      </c>
      <c r="H131" s="70"/>
    </row>
    <row r="132" spans="1:8" x14ac:dyDescent="0.2">
      <c r="A132" s="2" t="s">
        <v>23</v>
      </c>
      <c r="B132" s="54" t="s">
        <v>22</v>
      </c>
      <c r="H132" s="55">
        <v>-2100000</v>
      </c>
    </row>
    <row r="133" spans="1:8" x14ac:dyDescent="0.2">
      <c r="A133" s="60" t="s">
        <v>23</v>
      </c>
      <c r="B133" t="s">
        <v>140</v>
      </c>
      <c r="G133" s="57"/>
      <c r="H133" s="55">
        <v>2100000</v>
      </c>
    </row>
    <row r="134" spans="1:8" ht="24" x14ac:dyDescent="0.2">
      <c r="A134" s="60"/>
      <c r="B134" s="67"/>
      <c r="C134" s="67"/>
      <c r="D134" s="68" t="s">
        <v>28</v>
      </c>
      <c r="E134" s="69"/>
      <c r="F134" s="61"/>
      <c r="G134" s="2"/>
    </row>
    <row r="135" spans="1:8" x14ac:dyDescent="0.2">
      <c r="A135" s="60"/>
      <c r="B135" s="54" t="s">
        <v>2</v>
      </c>
      <c r="D135" s="61">
        <v>2100000</v>
      </c>
      <c r="E135" s="61"/>
    </row>
    <row r="137" spans="1:8" x14ac:dyDescent="0.2">
      <c r="A137" s="60" t="s">
        <v>149</v>
      </c>
      <c r="B137" s="54" t="s">
        <v>180</v>
      </c>
      <c r="H137" s="70"/>
    </row>
    <row r="138" spans="1:8" x14ac:dyDescent="0.2">
      <c r="A138" s="2" t="s">
        <v>23</v>
      </c>
      <c r="B138" s="54" t="s">
        <v>154</v>
      </c>
      <c r="H138" s="55">
        <v>-7999250</v>
      </c>
    </row>
    <row r="139" spans="1:8" x14ac:dyDescent="0.2">
      <c r="A139" s="60" t="s">
        <v>23</v>
      </c>
      <c r="B139" t="s">
        <v>140</v>
      </c>
      <c r="F139"/>
      <c r="G139" s="57"/>
      <c r="H139" s="55">
        <v>7999250</v>
      </c>
    </row>
    <row r="140" spans="1:8" ht="24" x14ac:dyDescent="0.2">
      <c r="A140" s="60"/>
      <c r="B140" s="67"/>
      <c r="C140" s="67"/>
      <c r="D140" s="68" t="s">
        <v>28</v>
      </c>
      <c r="E140" s="69"/>
      <c r="F140" s="61"/>
      <c r="G140" s="2"/>
    </row>
    <row r="141" spans="1:8" x14ac:dyDescent="0.2">
      <c r="A141" s="60"/>
      <c r="B141" s="54" t="s">
        <v>2</v>
      </c>
      <c r="D141" s="61">
        <v>7999250</v>
      </c>
      <c r="E141" s="61"/>
    </row>
    <row r="143" spans="1:8" x14ac:dyDescent="0.2">
      <c r="A143" s="2" t="s">
        <v>197</v>
      </c>
      <c r="B143" s="54" t="s">
        <v>169</v>
      </c>
      <c r="F143" s="57"/>
      <c r="H143" s="57"/>
    </row>
    <row r="144" spans="1:8" x14ac:dyDescent="0.2">
      <c r="A144" s="2" t="s">
        <v>23</v>
      </c>
      <c r="B144" s="58" t="s">
        <v>152</v>
      </c>
      <c r="C144" s="58"/>
      <c r="D144" s="58"/>
      <c r="E144" s="56"/>
      <c r="F144" s="57"/>
      <c r="G144" s="59"/>
      <c r="H144" s="57">
        <v>-1600000</v>
      </c>
    </row>
    <row r="145" spans="1:8" x14ac:dyDescent="0.2">
      <c r="A145" s="2" t="s">
        <v>23</v>
      </c>
      <c r="B145" t="s">
        <v>25</v>
      </c>
      <c r="H145" s="55">
        <v>1600000</v>
      </c>
    </row>
  </sheetData>
  <mergeCells count="3">
    <mergeCell ref="A2:H2"/>
    <mergeCell ref="A3:H3"/>
    <mergeCell ref="A4:H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&amp;P. oldal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9"/>
  <sheetViews>
    <sheetView tabSelected="1" workbookViewId="0">
      <selection activeCell="B48" sqref="B48"/>
    </sheetView>
  </sheetViews>
  <sheetFormatPr defaultRowHeight="12.75" x14ac:dyDescent="0.2"/>
  <cols>
    <col min="1" max="1" width="4.7109375" style="2" customWidth="1"/>
    <col min="6" max="6" width="11.7109375" style="55" bestFit="1" customWidth="1"/>
    <col min="7" max="7" width="11.7109375" bestFit="1" customWidth="1"/>
    <col min="8" max="8" width="12.7109375" style="55" bestFit="1" customWidth="1"/>
    <col min="9" max="9" width="11.7109375" bestFit="1" customWidth="1"/>
  </cols>
  <sheetData>
    <row r="1" spans="1:8" x14ac:dyDescent="0.2">
      <c r="A1" s="56" t="s">
        <v>31</v>
      </c>
      <c r="H1" s="57" t="s">
        <v>123</v>
      </c>
    </row>
    <row r="2" spans="1:8" x14ac:dyDescent="0.2">
      <c r="A2" s="79" t="s">
        <v>19</v>
      </c>
      <c r="B2" s="79"/>
      <c r="C2" s="79"/>
      <c r="D2" s="79"/>
      <c r="E2" s="79"/>
      <c r="F2" s="79"/>
      <c r="G2" s="79"/>
      <c r="H2" s="79"/>
    </row>
    <row r="3" spans="1:8" x14ac:dyDescent="0.2">
      <c r="A3" s="79" t="s">
        <v>20</v>
      </c>
      <c r="B3" s="79"/>
      <c r="C3" s="79"/>
      <c r="D3" s="79"/>
      <c r="E3" s="79"/>
      <c r="F3" s="79"/>
      <c r="G3" s="79"/>
      <c r="H3" s="79"/>
    </row>
    <row r="4" spans="1:8" x14ac:dyDescent="0.2">
      <c r="A4" s="79" t="s">
        <v>21</v>
      </c>
      <c r="B4" s="79"/>
      <c r="C4" s="79"/>
      <c r="D4" s="79"/>
      <c r="E4" s="79"/>
      <c r="F4" s="79"/>
      <c r="G4" s="79"/>
      <c r="H4" s="79"/>
    </row>
    <row r="5" spans="1:8" x14ac:dyDescent="0.2">
      <c r="A5" s="63"/>
      <c r="B5" s="63"/>
      <c r="C5" s="63"/>
      <c r="D5" s="63"/>
      <c r="E5" s="63"/>
      <c r="F5" s="64"/>
      <c r="G5" s="63"/>
      <c r="H5" s="63"/>
    </row>
    <row r="6" spans="1:8" x14ac:dyDescent="0.2">
      <c r="A6" s="63"/>
      <c r="B6" s="63"/>
      <c r="C6" s="63"/>
      <c r="D6" s="63"/>
      <c r="E6" s="63"/>
      <c r="F6" s="64"/>
      <c r="G6" s="63"/>
      <c r="H6" s="63"/>
    </row>
    <row r="7" spans="1:8" x14ac:dyDescent="0.2">
      <c r="A7" s="65" t="s">
        <v>30</v>
      </c>
    </row>
    <row r="8" spans="1:8" x14ac:dyDescent="0.2">
      <c r="A8" s="65"/>
    </row>
    <row r="9" spans="1:8" x14ac:dyDescent="0.2">
      <c r="B9" s="54"/>
      <c r="C9" s="54"/>
      <c r="D9" s="54"/>
      <c r="G9" s="62"/>
    </row>
    <row r="10" spans="1:8" x14ac:dyDescent="0.2">
      <c r="A10" s="56" t="s">
        <v>155</v>
      </c>
      <c r="B10" s="54"/>
      <c r="C10" s="54"/>
      <c r="D10" s="54"/>
      <c r="G10" s="62"/>
    </row>
    <row r="11" spans="1:8" x14ac:dyDescent="0.2">
      <c r="B11" s="54"/>
      <c r="C11" s="54"/>
      <c r="D11" s="54"/>
      <c r="E11" s="55"/>
      <c r="G11" s="55"/>
    </row>
    <row r="12" spans="1:8" x14ac:dyDescent="0.2">
      <c r="A12" s="2" t="s">
        <v>14</v>
      </c>
      <c r="B12" s="54" t="s">
        <v>36</v>
      </c>
      <c r="C12" s="54"/>
      <c r="D12" s="54"/>
      <c r="G12" s="55"/>
    </row>
    <row r="13" spans="1:8" x14ac:dyDescent="0.2">
      <c r="A13" s="2" t="s">
        <v>23</v>
      </c>
      <c r="B13" t="s">
        <v>25</v>
      </c>
      <c r="C13" s="54"/>
      <c r="D13" s="54"/>
      <c r="G13" s="55"/>
      <c r="H13" s="55">
        <v>284700</v>
      </c>
    </row>
    <row r="14" spans="1:8" x14ac:dyDescent="0.2">
      <c r="A14" s="2" t="s">
        <v>23</v>
      </c>
      <c r="B14" t="s">
        <v>37</v>
      </c>
      <c r="C14" s="54"/>
      <c r="D14" s="54"/>
      <c r="G14" s="55"/>
      <c r="H14" s="55">
        <v>208500</v>
      </c>
    </row>
    <row r="15" spans="1:8" x14ac:dyDescent="0.2">
      <c r="A15" s="2" t="s">
        <v>23</v>
      </c>
      <c r="B15" t="s">
        <v>26</v>
      </c>
      <c r="C15" s="54"/>
      <c r="D15" s="54"/>
      <c r="G15" s="55"/>
      <c r="H15" s="55">
        <v>436460</v>
      </c>
    </row>
    <row r="16" spans="1:8" x14ac:dyDescent="0.2">
      <c r="A16" s="2" t="s">
        <v>23</v>
      </c>
      <c r="B16" t="s">
        <v>27</v>
      </c>
      <c r="C16" s="54"/>
      <c r="D16" s="54"/>
      <c r="G16" s="66"/>
      <c r="H16" s="55">
        <v>56740</v>
      </c>
    </row>
    <row r="17" spans="1:8" x14ac:dyDescent="0.2">
      <c r="B17" s="54"/>
      <c r="C17" s="54"/>
      <c r="D17" s="54"/>
      <c r="G17" s="62"/>
    </row>
    <row r="18" spans="1:8" x14ac:dyDescent="0.2">
      <c r="B18" s="54"/>
      <c r="C18" s="54"/>
      <c r="D18" s="54"/>
    </row>
    <row r="19" spans="1:8" x14ac:dyDescent="0.2">
      <c r="A19" s="65" t="s">
        <v>1</v>
      </c>
    </row>
    <row r="20" spans="1:8" x14ac:dyDescent="0.2">
      <c r="A20" s="65"/>
    </row>
    <row r="21" spans="1:8" x14ac:dyDescent="0.2">
      <c r="A21" s="56" t="s">
        <v>155</v>
      </c>
      <c r="B21" s="58"/>
      <c r="C21" s="58"/>
      <c r="D21" s="58"/>
      <c r="E21" s="56"/>
      <c r="F21" s="57"/>
      <c r="G21" s="59"/>
      <c r="H21" s="57"/>
    </row>
    <row r="22" spans="1:8" x14ac:dyDescent="0.2">
      <c r="A22" s="56"/>
      <c r="B22" s="58"/>
      <c r="C22" s="58"/>
      <c r="D22" s="58"/>
      <c r="E22" s="56"/>
      <c r="F22" s="57"/>
      <c r="G22" s="59"/>
      <c r="H22" s="57"/>
    </row>
    <row r="23" spans="1:8" x14ac:dyDescent="0.2">
      <c r="A23" s="2" t="s">
        <v>14</v>
      </c>
      <c r="B23" t="s">
        <v>190</v>
      </c>
    </row>
    <row r="24" spans="1:8" x14ac:dyDescent="0.2">
      <c r="A24" s="2" t="s">
        <v>23</v>
      </c>
      <c r="B24" t="s">
        <v>25</v>
      </c>
      <c r="H24" s="55">
        <v>3997500</v>
      </c>
    </row>
    <row r="25" spans="1:8" x14ac:dyDescent="0.2">
      <c r="A25" s="2" t="s">
        <v>23</v>
      </c>
      <c r="B25" t="s">
        <v>26</v>
      </c>
      <c r="H25" s="55">
        <v>3537611</v>
      </c>
    </row>
    <row r="26" spans="1:8" x14ac:dyDescent="0.2">
      <c r="A26" s="2" t="s">
        <v>23</v>
      </c>
      <c r="B26" t="s">
        <v>27</v>
      </c>
      <c r="H26" s="55">
        <v>459889</v>
      </c>
    </row>
    <row r="27" spans="1:8" x14ac:dyDescent="0.2">
      <c r="B27" s="54"/>
      <c r="C27" s="54"/>
      <c r="D27" s="54"/>
    </row>
    <row r="28" spans="1:8" x14ac:dyDescent="0.2">
      <c r="A28" s="65" t="s">
        <v>127</v>
      </c>
    </row>
    <row r="29" spans="1:8" x14ac:dyDescent="0.2">
      <c r="A29" s="65"/>
    </row>
    <row r="30" spans="1:8" x14ac:dyDescent="0.2">
      <c r="A30" s="56" t="s">
        <v>155</v>
      </c>
      <c r="B30" s="58"/>
      <c r="C30" s="58"/>
      <c r="D30" s="58"/>
      <c r="E30" s="56"/>
      <c r="F30" s="57"/>
      <c r="G30" s="59"/>
      <c r="H30" s="57"/>
    </row>
    <row r="31" spans="1:8" x14ac:dyDescent="0.2">
      <c r="A31" s="56"/>
      <c r="B31" s="58"/>
      <c r="C31" s="58"/>
      <c r="D31" s="58"/>
      <c r="E31" s="56"/>
      <c r="F31" s="57"/>
      <c r="G31" s="59"/>
      <c r="H31" s="57"/>
    </row>
    <row r="32" spans="1:8" x14ac:dyDescent="0.2">
      <c r="A32" s="2" t="s">
        <v>14</v>
      </c>
      <c r="B32" t="s">
        <v>191</v>
      </c>
    </row>
    <row r="33" spans="1:8" x14ac:dyDescent="0.2">
      <c r="A33" s="60" t="s">
        <v>23</v>
      </c>
      <c r="B33" t="s">
        <v>126</v>
      </c>
      <c r="H33" s="55">
        <v>2500000</v>
      </c>
    </row>
    <row r="34" spans="1:8" x14ac:dyDescent="0.2">
      <c r="A34" s="2" t="s">
        <v>23</v>
      </c>
      <c r="B34" t="s">
        <v>28</v>
      </c>
      <c r="H34" s="55">
        <v>2500000</v>
      </c>
    </row>
    <row r="36" spans="1:8" x14ac:dyDescent="0.2">
      <c r="A36" s="58"/>
    </row>
    <row r="37" spans="1:8" x14ac:dyDescent="0.2">
      <c r="A37" s="65" t="s">
        <v>137</v>
      </c>
    </row>
    <row r="38" spans="1:8" x14ac:dyDescent="0.2">
      <c r="A38" s="65"/>
    </row>
    <row r="39" spans="1:8" x14ac:dyDescent="0.2">
      <c r="A39" s="56" t="s">
        <v>170</v>
      </c>
    </row>
    <row r="40" spans="1:8" x14ac:dyDescent="0.2">
      <c r="A40" s="65"/>
    </row>
    <row r="41" spans="1:8" x14ac:dyDescent="0.2">
      <c r="A41" s="2" t="s">
        <v>14</v>
      </c>
      <c r="B41" s="58" t="s">
        <v>193</v>
      </c>
    </row>
    <row r="42" spans="1:8" x14ac:dyDescent="0.2">
      <c r="A42" s="2" t="s">
        <v>23</v>
      </c>
      <c r="B42" t="s">
        <v>37</v>
      </c>
      <c r="C42" s="54"/>
      <c r="D42" s="54"/>
      <c r="G42" s="55"/>
      <c r="H42" s="55">
        <v>1000000</v>
      </c>
    </row>
    <row r="43" spans="1:8" x14ac:dyDescent="0.2">
      <c r="A43" s="2" t="s">
        <v>23</v>
      </c>
      <c r="B43" t="s">
        <v>26</v>
      </c>
      <c r="H43" s="55">
        <v>896268</v>
      </c>
    </row>
    <row r="44" spans="1:8" x14ac:dyDescent="0.2">
      <c r="A44" s="2" t="s">
        <v>23</v>
      </c>
      <c r="B44" t="s">
        <v>27</v>
      </c>
      <c r="H44" s="55">
        <v>103732</v>
      </c>
    </row>
    <row r="45" spans="1:8" x14ac:dyDescent="0.2">
      <c r="A45" s="65"/>
    </row>
    <row r="46" spans="1:8" x14ac:dyDescent="0.2">
      <c r="A46" s="56" t="s">
        <v>155</v>
      </c>
    </row>
    <row r="48" spans="1:8" x14ac:dyDescent="0.2">
      <c r="A48" s="2" t="s">
        <v>14</v>
      </c>
      <c r="B48" t="s">
        <v>192</v>
      </c>
    </row>
    <row r="49" spans="1:8" x14ac:dyDescent="0.2">
      <c r="A49" s="2" t="s">
        <v>23</v>
      </c>
      <c r="B49" t="s">
        <v>25</v>
      </c>
      <c r="H49" s="55">
        <v>5000000</v>
      </c>
    </row>
    <row r="50" spans="1:8" x14ac:dyDescent="0.2">
      <c r="A50" s="2" t="s">
        <v>23</v>
      </c>
      <c r="B50" t="s">
        <v>28</v>
      </c>
      <c r="H50" s="55">
        <v>5000000</v>
      </c>
    </row>
    <row r="52" spans="1:8" x14ac:dyDescent="0.2">
      <c r="A52" s="65" t="s">
        <v>2</v>
      </c>
    </row>
    <row r="53" spans="1:8" x14ac:dyDescent="0.2">
      <c r="A53" s="65"/>
    </row>
    <row r="54" spans="1:8" x14ac:dyDescent="0.2">
      <c r="A54" s="56" t="s">
        <v>170</v>
      </c>
      <c r="B54" s="58"/>
      <c r="C54" s="58"/>
      <c r="D54" s="58"/>
      <c r="E54" s="56"/>
      <c r="F54" s="57"/>
      <c r="G54" s="59"/>
      <c r="H54" s="57"/>
    </row>
    <row r="55" spans="1:8" x14ac:dyDescent="0.2">
      <c r="A55" s="56"/>
      <c r="B55" s="58"/>
      <c r="C55" s="58"/>
      <c r="D55" s="58"/>
      <c r="E55" s="56"/>
      <c r="F55" s="57"/>
      <c r="G55" s="59"/>
      <c r="H55" s="57"/>
    </row>
    <row r="56" spans="1:8" x14ac:dyDescent="0.2">
      <c r="A56" s="2" t="s">
        <v>14</v>
      </c>
      <c r="B56" t="s">
        <v>194</v>
      </c>
    </row>
    <row r="57" spans="1:8" x14ac:dyDescent="0.2">
      <c r="A57" s="2" t="s">
        <v>23</v>
      </c>
      <c r="B57" s="54" t="s">
        <v>25</v>
      </c>
      <c r="H57" s="55">
        <v>4307811</v>
      </c>
    </row>
    <row r="58" spans="1:8" x14ac:dyDescent="0.2">
      <c r="A58" s="2" t="s">
        <v>23</v>
      </c>
      <c r="B58" t="s">
        <v>26</v>
      </c>
      <c r="H58" s="55">
        <v>4307811</v>
      </c>
    </row>
    <row r="59" spans="1:8" x14ac:dyDescent="0.2">
      <c r="A59" s="56"/>
      <c r="B59" s="58"/>
      <c r="C59" s="58"/>
      <c r="D59" s="58"/>
      <c r="E59" s="56"/>
      <c r="F59" s="57"/>
      <c r="G59" s="59"/>
      <c r="H59" s="57"/>
    </row>
  </sheetData>
  <mergeCells count="3">
    <mergeCell ref="A2:H2"/>
    <mergeCell ref="A3:H3"/>
    <mergeCell ref="A4:H4"/>
  </mergeCells>
  <printOptions horizontalCentered="1"/>
  <pageMargins left="0.7" right="0.7" top="0.75" bottom="0.75" header="0.3" footer="0.3"/>
  <pageSetup paperSize="9" orientation="portrait" r:id="rId1"/>
  <headerFooter>
    <oddFooter>&amp;P. oldal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3</vt:i4>
      </vt:variant>
    </vt:vector>
  </HeadingPairs>
  <TitlesOfParts>
    <vt:vector size="8" baseType="lpstr">
      <vt:lpstr>2.sz. mell bev.</vt:lpstr>
      <vt:lpstr>2.sz.mell. kiad.</vt:lpstr>
      <vt:lpstr>2.1.</vt:lpstr>
      <vt:lpstr>2.2.</vt:lpstr>
      <vt:lpstr>2.3.</vt:lpstr>
      <vt:lpstr>'2.1.'!Nyomtatási_cím</vt:lpstr>
      <vt:lpstr>'2.2.'!Nyomtatási_cím</vt:lpstr>
      <vt:lpstr>'2.3.'!Nyomtatási_cím</vt:lpstr>
    </vt:vector>
  </TitlesOfParts>
  <Company>Komló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2002. évi költségvetés táblái</dc:title>
  <dc:subject>2002. évi költségvetés táblái</dc:subject>
  <dc:creator>Polgármesteri Hivatal</dc:creator>
  <cp:lastModifiedBy>Önkormányzat Komlói</cp:lastModifiedBy>
  <cp:lastPrinted>2025-09-17T13:43:52Z</cp:lastPrinted>
  <dcterms:created xsi:type="dcterms:W3CDTF">2002-01-04T07:43:44Z</dcterms:created>
  <dcterms:modified xsi:type="dcterms:W3CDTF">2025-09-18T08:53:50Z</dcterms:modified>
</cp:coreProperties>
</file>